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C:\Users\rober\OneDrive\Lexar\TMD 2022\"/>
    </mc:Choice>
  </mc:AlternateContent>
  <xr:revisionPtr revIDLastSave="0" documentId="8_{DAE63091-AE7C-476E-B549-817E40638C91}" xr6:coauthVersionLast="47" xr6:coauthVersionMax="47" xr10:uidLastSave="{00000000-0000-0000-0000-000000000000}"/>
  <bookViews>
    <workbookView xWindow="-120" yWindow="-120" windowWidth="20730" windowHeight="11160" xr2:uid="{00000000-000D-0000-FFFF-FFFF00000000}"/>
  </bookViews>
  <sheets>
    <sheet name="Event Date" sheetId="1" r:id="rId1"/>
    <sheet name="Pay Date" sheetId="4" r:id="rId2"/>
  </sheets>
  <definedNames>
    <definedName name="_xlnm.Print_Area" localSheetId="0">'Event Date'!$B$1:$M$86</definedName>
    <definedName name="_xlnm.Print_Area" localSheetId="1">'Pay Date'!$A$1:$I$34</definedName>
    <definedName name="_xlnm.Print_Titles" localSheetId="0">'Event Date'!$1:$1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86" i="1" l="1"/>
  <c r="J85" i="1"/>
  <c r="K85" i="1"/>
  <c r="L85" i="1"/>
  <c r="F85" i="1"/>
  <c r="L86" i="1"/>
  <c r="J86" i="1"/>
  <c r="F86" i="1"/>
  <c r="L84" i="1"/>
  <c r="K84" i="1"/>
  <c r="J84" i="1"/>
  <c r="F84" i="1"/>
</calcChain>
</file>

<file path=xl/sharedStrings.xml><?xml version="1.0" encoding="utf-8"?>
<sst xmlns="http://schemas.openxmlformats.org/spreadsheetml/2006/main" count="202" uniqueCount="116">
  <si>
    <t>Group Name</t>
  </si>
  <si>
    <t>Room Nights</t>
  </si>
  <si>
    <t>Peak Block</t>
  </si>
  <si>
    <t>Econ Impact</t>
  </si>
  <si>
    <t>Comments</t>
  </si>
  <si>
    <t>LOST</t>
  </si>
  <si>
    <t>PROPOSED</t>
  </si>
  <si>
    <t>Total Attendance</t>
  </si>
  <si>
    <t>CONTRACTED</t>
  </si>
  <si>
    <t>VTB Funds</t>
  </si>
  <si>
    <t>Lead ID</t>
  </si>
  <si>
    <t>Entry Date</t>
  </si>
  <si>
    <t>Event Date</t>
  </si>
  <si>
    <t>Int'l Pastors &amp; Leadership Conference</t>
  </si>
  <si>
    <t>4/24/19-4/27/19</t>
  </si>
  <si>
    <t>IBEX 2019</t>
  </si>
  <si>
    <t>IBEX 2020</t>
  </si>
  <si>
    <t>IBEX 2021</t>
  </si>
  <si>
    <t>10/1-3/19</t>
  </si>
  <si>
    <t>9/29-10/1/20</t>
  </si>
  <si>
    <t>9/27-29/21</t>
  </si>
  <si>
    <t>DOD Intelligence Conference 2019</t>
  </si>
  <si>
    <t>8/18 - 20/19</t>
  </si>
  <si>
    <t>4/12-14/22</t>
  </si>
  <si>
    <t>Nat'l. Council of Teachers of English</t>
  </si>
  <si>
    <t>11/16-19/2023</t>
  </si>
  <si>
    <t>Attendance will go higher as we always add overflow rooms close to meeting dates. This was added as an incentive to help keep IBEX here from 2019-2020 (due to changes at TCC) and to help book 2021.</t>
  </si>
  <si>
    <r>
      <t>Attendance will go higher as we always add overflow rooms close to meeting dates.  This was added as an incentive to help keep IBEX here from 2019-2020 (due to changes at TCC) and to help book 2021</t>
    </r>
    <r>
      <rPr>
        <b/>
        <sz val="10"/>
        <rFont val="Arial"/>
        <family val="2"/>
      </rPr>
      <t>.</t>
    </r>
  </si>
  <si>
    <t xml:space="preserve">We are offering this incentive as client needs comp center.  They will utilize 6 hotels in downtown Tampa. </t>
  </si>
  <si>
    <t xml:space="preserve">Client requires a comp center (always have had this) and a $20 rebate that goes towards other convention expenses (not rental).  We are offering this to help get group to choose Tampa - using all hotels in Downtown, Epicurean &amp; Hampton Inn in Ybor (Hilton Garden Inn Ybor chose not to bid).  </t>
  </si>
  <si>
    <t>National Assoc of Free Will Baptists</t>
  </si>
  <si>
    <t>7/19-27/2024</t>
  </si>
  <si>
    <t xml:space="preserve">AEAONMS </t>
  </si>
  <si>
    <t>8/16-26, 2023</t>
  </si>
  <si>
    <t xml:space="preserve">Kappa Alpha Psi Fraternity </t>
  </si>
  <si>
    <t>7/17-22, 2023</t>
  </si>
  <si>
    <t>Blacks In Government</t>
  </si>
  <si>
    <t>8/23 - 8/27/20</t>
  </si>
  <si>
    <t>American College of Medical Genetics and Genomics</t>
  </si>
  <si>
    <t>TESOL</t>
  </si>
  <si>
    <t>3/20-22/2024</t>
  </si>
  <si>
    <t xml:space="preserve">03/2-5/21 </t>
  </si>
  <si>
    <t>Short term, need period dates</t>
  </si>
  <si>
    <t xml:space="preserve">Boston comp center, preferred pattern and F&amp;B credit, our pattern is not their preferred.  </t>
  </si>
  <si>
    <t>Attempting to find specifics as to why group selected Los Angeles, we are told they had a better package.</t>
  </si>
  <si>
    <t>National Wood Flooring Association</t>
  </si>
  <si>
    <t xml:space="preserve">VTB Rebate </t>
  </si>
  <si>
    <t>Group Rebate</t>
  </si>
  <si>
    <t>P.E.O. Sisterhood</t>
  </si>
  <si>
    <t>9/8-11/2027</t>
  </si>
  <si>
    <t>IAFE</t>
  </si>
  <si>
    <t>12/1-4/2024</t>
  </si>
  <si>
    <t>Need comp center.  Trying to use a three year deal ($40,000 total) to incent group to book right after Thanksgiving for 3 years.  Traditionally a need period time.</t>
  </si>
  <si>
    <t>11/26-29/23</t>
  </si>
  <si>
    <t>11/27-30/22</t>
  </si>
  <si>
    <t>Financial Planning Association 2021</t>
  </si>
  <si>
    <t>Needed to move GS into West Hall - planner will not consider unless we add pipe/drape &amp; carpeting.  This is the type of group we want for summer business (financial planners) and September is always a need period</t>
  </si>
  <si>
    <t>9/20-22/21</t>
  </si>
  <si>
    <t>Service Roundtable</t>
  </si>
  <si>
    <t>9/20-24/20</t>
  </si>
  <si>
    <t>IBEX</t>
  </si>
  <si>
    <t>9/27-10/5/24</t>
  </si>
  <si>
    <t xml:space="preserve">BDF has exhibitor gift included.  Requires comp center and help try to keep group in Tampa as they continue to outgrow exhibit space.  Need period dates. </t>
  </si>
  <si>
    <t>9/29-10/8/23</t>
  </si>
  <si>
    <t>9/22-10/1/22</t>
  </si>
  <si>
    <t>Connect Marketplace</t>
  </si>
  <si>
    <t>8/29 - 9/1/21</t>
  </si>
  <si>
    <t>The American Legion</t>
  </si>
  <si>
    <t>Connect Marketplace is the largest show each year put on by Connect Meetings and anticipated to bring 1,000 or more meeting planners to Tampa. Planners will represent all industry segments and events of all sizes.  The RFP required waived facility rental, comp WiFi and welcome reception provided by the host destination.  TCC discounted rental 50%.  Hotels provided planner rates at a $50 avg rate.  In lieu of the requested $500,000 cash contribution from host destination, VTB agreed to provide a performance based concession of $300 per planner in attendance for a maximum of $300,000.  Total concession expense for Connect Marketplace is $608,852 based upon the following:
$150,000 Welcome Reception (estimate)
$75,211 TCC Rental
$48,841 TCC WiFi
$34,800 Transportation Costs
$300,000 Financial Commitment p/planner</t>
  </si>
  <si>
    <r>
      <rPr>
        <b/>
        <sz val="10"/>
        <rFont val="Arial"/>
        <family val="2"/>
      </rPr>
      <t xml:space="preserve">2020 event cancelled
</t>
    </r>
    <r>
      <rPr>
        <strike/>
        <sz val="10"/>
        <rFont val="Arial"/>
        <family val="2"/>
      </rPr>
      <t xml:space="preserve">
Attendance will go higher as we always add overflow rooms close to meeting dates.  This was added as an incentive to help keep IBEX here from 2019-2020 (due to changes at TCC) and to help book 2021</t>
    </r>
  </si>
  <si>
    <t>8/11-8/15/2024</t>
  </si>
  <si>
    <r>
      <rPr>
        <b/>
        <sz val="10"/>
        <rFont val="Arial"/>
        <family val="2"/>
      </rPr>
      <t xml:space="preserve">COVID-19 Reschedule from 2020 to 2024 </t>
    </r>
    <r>
      <rPr>
        <sz val="10"/>
        <rFont val="Arial"/>
        <family val="2"/>
      </rPr>
      <t xml:space="preserve">
Chronic need period dates</t>
    </r>
  </si>
  <si>
    <t>Total TMD Contribution</t>
  </si>
  <si>
    <t>Requires comp center (used to apply for summer business program) $15 rebate ($10 goes to VTB to offset costs in hosting Parade as required by client and $5 goes back to AEAONMS) TCC charging $183,334 for meeting room rental
Tampa Convention Center deposit schedule: 
09/10/18 - $18,333
02/21/22 - $55,000
02/15/23 - $55,000
06/30/23 - $55,000</t>
  </si>
  <si>
    <r>
      <rPr>
        <b/>
        <sz val="10"/>
        <rFont val="Arial"/>
        <family val="2"/>
      </rPr>
      <t xml:space="preserve">INCREASE OF TCC RENTAL 
TCC rental increased as a result of additional move-out day.  Revised deposit schedule is as follows:
4/22/19    $11,458.38
1/24/22    $38,958.49
1/17/23    $37,812.66
6/1/23      $37,812.65
</t>
    </r>
    <r>
      <rPr>
        <sz val="10"/>
        <rFont val="Arial"/>
        <family val="2"/>
      </rPr>
      <t xml:space="preserve">
Requires comp center. $15 rebate goes back to Kappa Alpha Psi. VTB contributing $100K as financial incentive, $5K to sponsor key cards, $25K for opening reception and an additional $2K to sponsor a breakfast at a board meeting. TCC charged $211,800 for daily operating costs which will need to be covered. </t>
    </r>
  </si>
  <si>
    <t>No rebate as we had to provide amazing rates to be awarded the business.  Chronic need period dates.
11/9/18 - $19,021.30
1/26/23 - $57,064.17
1/22/24 - $19,021.39</t>
  </si>
  <si>
    <r>
      <rPr>
        <b/>
        <sz val="10"/>
        <rFont val="Arial"/>
        <family val="2"/>
      </rPr>
      <t>2020 rescheduled to 2024 due to COVID-19</t>
    </r>
    <r>
      <rPr>
        <strike/>
        <sz val="10"/>
        <rFont val="Arial"/>
        <family val="2"/>
      </rPr>
      <t xml:space="preserve">
Chronic need period dates</t>
    </r>
  </si>
  <si>
    <t>10/18/22-10/20/22</t>
  </si>
  <si>
    <r>
      <rPr>
        <b/>
        <sz val="10"/>
        <rFont val="Arial"/>
        <family val="2"/>
      </rPr>
      <t>2020 reschedule to 2022 due to COVID-19</t>
    </r>
    <r>
      <rPr>
        <strike/>
        <sz val="10"/>
        <rFont val="Arial"/>
        <family val="2"/>
      </rPr>
      <t xml:space="preserve">
Event is 4 years old and have always been in a single hotel in Vegas and have never paid rental.  TCC is giving 50% off rental, Hotels $10 rebate and VTB of $6000 &amp; TIDS of $12,000 to achieve comp center. </t>
    </r>
  </si>
  <si>
    <t>8/22-28/25</t>
  </si>
  <si>
    <t>Visit Tampa Bay paid the initial deposit of $17,864 upon TCC contract execution.  VTB is responsible for an additional $120,000.  TCC deposit schedule:
$17,864 - 4/1/21
$53,593 - 8/19/24
$53,592 - 2/17/25
$53,592 - 9/29/25</t>
  </si>
  <si>
    <r>
      <rPr>
        <b/>
        <sz val="10"/>
        <rFont val="Arial"/>
        <family val="2"/>
      </rPr>
      <t>Event rescheduled from 2020 due to COVID-19</t>
    </r>
    <r>
      <rPr>
        <sz val="10"/>
        <rFont val="Arial"/>
        <family val="2"/>
      </rPr>
      <t xml:space="preserve">
Event is 4 years old and have always been in a single hotel in Vegas and have never paid rental.  TCC is giving 50% off rental, Hotels $10 rebate and VTB of $6000 &amp; TIDS of $12,000 to achieve comp center. </t>
    </r>
  </si>
  <si>
    <t>Lead Name</t>
  </si>
  <si>
    <t>Account Name</t>
  </si>
  <si>
    <t>Status</t>
  </si>
  <si>
    <t>Amount</t>
  </si>
  <si>
    <t>Payable Date</t>
  </si>
  <si>
    <t>2022 NWFA Wood Flooring Expo</t>
  </si>
  <si>
    <t>Definite</t>
  </si>
  <si>
    <t>Tourism Marketing District</t>
  </si>
  <si>
    <t>2024 National Convention</t>
  </si>
  <si>
    <t>National Association of Free Will Baptists</t>
  </si>
  <si>
    <t>2024 National Training Institute</t>
  </si>
  <si>
    <t>National Organization of Blacks In Government</t>
  </si>
  <si>
    <t>Assist</t>
  </si>
  <si>
    <t>86th Grand chapter Meeting (National Convention) 2023</t>
  </si>
  <si>
    <t>Kappa Alpha Psi Fraternity Inc.</t>
  </si>
  <si>
    <t>IBEX - 2021</t>
  </si>
  <si>
    <t>National Marine Manufacturers Association</t>
  </si>
  <si>
    <t>IBEX - 2022</t>
  </si>
  <si>
    <t>IBEX - 2023</t>
  </si>
  <si>
    <t>Tentative</t>
  </si>
  <si>
    <t>IBEX - 2024</t>
  </si>
  <si>
    <t>Imperial Session 2023</t>
  </si>
  <si>
    <t>Ancient Egyptian Arabic Order Nobles of the Mystic Shrine</t>
  </si>
  <si>
    <t>TESOL Annual Convention 2024</t>
  </si>
  <si>
    <t>TESOL International Association</t>
  </si>
  <si>
    <t>The Service World 2022 Tradeshow</t>
  </si>
  <si>
    <t>Department of Defense</t>
  </si>
  <si>
    <t>IBEX - 2019</t>
  </si>
  <si>
    <t>International Pastors &amp; Leadership Conference</t>
  </si>
  <si>
    <t>T.D. Jakes Ministries- The Potter’s House</t>
  </si>
  <si>
    <t>Arrival</t>
  </si>
  <si>
    <t>Created</t>
  </si>
  <si>
    <t>The American Legion National Convention 2025</t>
  </si>
  <si>
    <t>Expense Account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</si>
</sst>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164" formatCode="&quot;$&quot;#,##0"/>
    <numFmt numFmtId="165" formatCode="#,##0;[Red]#,##0"/>
    <numFmt numFmtId="166" formatCode="&quot;$&quot;#,##0.00"/>
    <numFmt numFmtId="167" formatCode="&quot;$&quot;#,##0;[Red]&quot;$&quot;#,##0"/>
  </numFmts>
  <fonts count="13" x14ac:knownFonts="1">
    <font>
      <sz val="10"/>
      <name val="Arial"/>
    </font>
    <font>
      <b/>
      <sz val="12"/>
      <name val="Arial"/>
      <family val="2"/>
    </font>
    <font>
      <b/>
      <sz val="10"/>
      <name val="Arial"/>
      <family val="2"/>
    </font>
    <font>
      <sz val="8"/>
      <name val="Arial"/>
      <family val="2"/>
    </font>
    <font>
      <sz val="10"/>
      <name val="Arial"/>
      <family val="2"/>
    </font>
    <font>
      <sz val="11"/>
      <name val="Calibri"/>
      <family val="2"/>
    </font>
    <font>
      <sz val="11"/>
      <name val="Consolas"/>
      <family val="3"/>
    </font>
    <font>
      <sz val="9"/>
      <name val="Verdana"/>
      <family val="2"/>
    </font>
    <font>
      <strike/>
      <sz val="10"/>
      <name val="Arial"/>
      <family val="2"/>
    </font>
    <font>
      <sz val="10"/>
      <color rgb="FF000000"/>
      <name val="Arial"/>
      <family val="2"/>
    </font>
    <font>
      <sz val="10"/>
      <color theme="1"/>
      <name val="Arial"/>
      <family val="2"/>
    </font>
    <font>
      <b/>
      <sz val="10"/>
      <color theme="1"/>
      <name val="Arial"/>
      <family val="2"/>
    </font>
    <font>
      <b/>
      <sz val="12"/>
      <color theme="1"/>
      <name val="Arial"/>
      <family val="2"/>
    </font>
  </fonts>
  <fills count="11">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1" tint="0.499984740745262"/>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76">
    <xf numFmtId="0" fontId="0" fillId="0" borderId="0" xfId="0"/>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49" fontId="2" fillId="2" borderId="2" xfId="0" applyNumberFormat="1" applyFont="1" applyFill="1" applyBorder="1" applyAlignment="1">
      <alignment vertical="center" wrapText="1"/>
    </xf>
    <xf numFmtId="49" fontId="4" fillId="0" borderId="1" xfId="0" applyNumberFormat="1" applyFont="1" applyBorder="1" applyAlignment="1">
      <alignment horizontal="center" vertical="center" wrapText="1"/>
    </xf>
    <xf numFmtId="165" fontId="4" fillId="0" borderId="1" xfId="0" applyNumberFormat="1" applyFont="1" applyBorder="1" applyAlignment="1">
      <alignment horizontal="center" vertical="center" wrapText="1"/>
    </xf>
    <xf numFmtId="164" fontId="4" fillId="0" borderId="1" xfId="0" applyNumberFormat="1" applyFont="1" applyBorder="1" applyAlignment="1">
      <alignment horizontal="center" vertical="center" wrapText="1"/>
    </xf>
    <xf numFmtId="49" fontId="0" fillId="0" borderId="5" xfId="0" applyNumberFormat="1" applyBorder="1" applyAlignment="1">
      <alignment horizontal="center" vertical="center" wrapText="1"/>
    </xf>
    <xf numFmtId="165" fontId="0" fillId="0" borderId="5" xfId="0" applyNumberFormat="1" applyBorder="1" applyAlignment="1">
      <alignment horizontal="center" vertical="center" wrapText="1"/>
    </xf>
    <xf numFmtId="164" fontId="0" fillId="0" borderId="5" xfId="0" applyNumberFormat="1" applyBorder="1" applyAlignment="1">
      <alignment horizontal="center" vertical="center" wrapText="1"/>
    </xf>
    <xf numFmtId="3" fontId="5" fillId="0" borderId="1" xfId="0" applyNumberFormat="1" applyFont="1" applyBorder="1" applyAlignment="1">
      <alignment horizontal="center" vertical="center"/>
    </xf>
    <xf numFmtId="3" fontId="6" fillId="0" borderId="1" xfId="0" applyNumberFormat="1" applyFont="1" applyBorder="1" applyAlignment="1">
      <alignment horizontal="center" vertical="center"/>
    </xf>
    <xf numFmtId="166" fontId="7" fillId="0" borderId="1" xfId="0" applyNumberFormat="1" applyFont="1" applyBorder="1" applyAlignment="1">
      <alignment horizontal="center" vertical="center"/>
    </xf>
    <xf numFmtId="49" fontId="4" fillId="0" borderId="5" xfId="0" applyNumberFormat="1" applyFont="1" applyBorder="1" applyAlignment="1">
      <alignment horizontal="center" vertical="center" wrapText="1"/>
    </xf>
    <xf numFmtId="165" fontId="4" fillId="0" borderId="5" xfId="0" applyNumberFormat="1" applyFont="1" applyBorder="1" applyAlignment="1">
      <alignment horizontal="center" vertical="center" wrapText="1"/>
    </xf>
    <xf numFmtId="164" fontId="4" fillId="0" borderId="5" xfId="0" applyNumberFormat="1" applyFont="1" applyBorder="1" applyAlignment="1">
      <alignment horizontal="center" vertical="center" wrapText="1"/>
    </xf>
    <xf numFmtId="49" fontId="0" fillId="0" borderId="1" xfId="0" applyNumberFormat="1" applyBorder="1" applyAlignment="1">
      <alignment horizontal="center" vertical="center" wrapText="1"/>
    </xf>
    <xf numFmtId="165"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165" fontId="4" fillId="0" borderId="4" xfId="0" applyNumberFormat="1" applyFont="1" applyBorder="1" applyAlignment="1">
      <alignment horizontal="center" vertical="center" wrapText="1"/>
    </xf>
    <xf numFmtId="164" fontId="4" fillId="0" borderId="4" xfId="0" applyNumberFormat="1" applyFont="1" applyBorder="1" applyAlignment="1">
      <alignment horizontal="center" vertical="center" wrapText="1"/>
    </xf>
    <xf numFmtId="0" fontId="0" fillId="3" borderId="1" xfId="0" applyFill="1" applyBorder="1" applyAlignment="1">
      <alignment horizontal="center" vertical="center" wrapText="1"/>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2" fillId="2" borderId="2" xfId="0" applyFont="1" applyFill="1" applyBorder="1" applyAlignment="1">
      <alignment horizontal="center" vertical="center" wrapText="1"/>
    </xf>
    <xf numFmtId="0" fontId="4" fillId="0" borderId="5" xfId="0" applyFont="1" applyBorder="1" applyAlignment="1">
      <alignment horizontal="center" vertical="center" wrapText="1"/>
    </xf>
    <xf numFmtId="0" fontId="0" fillId="0" borderId="5" xfId="0"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vertical="center" wrapText="1"/>
    </xf>
    <xf numFmtId="0" fontId="0" fillId="0" borderId="3" xfId="0" applyBorder="1" applyAlignment="1">
      <alignment vertical="center" wrapText="1"/>
    </xf>
    <xf numFmtId="0" fontId="2" fillId="2" borderId="6" xfId="0" applyFont="1" applyFill="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0" fillId="0" borderId="5" xfId="0" applyBorder="1" applyAlignment="1">
      <alignment vertical="center" wrapText="1"/>
    </xf>
    <xf numFmtId="0" fontId="4" fillId="0" borderId="1" xfId="0"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wrapText="1"/>
    </xf>
    <xf numFmtId="0" fontId="4" fillId="8" borderId="1" xfId="0" applyFont="1" applyFill="1" applyBorder="1" applyAlignment="1">
      <alignment horizontal="center" vertical="center" wrapText="1"/>
    </xf>
    <xf numFmtId="49" fontId="4" fillId="0" borderId="1" xfId="0" applyNumberFormat="1" applyFont="1" applyBorder="1" applyAlignment="1">
      <alignment vertical="center" wrapText="1"/>
    </xf>
    <xf numFmtId="0" fontId="2" fillId="0" borderId="3" xfId="0" applyFont="1" applyBorder="1" applyAlignment="1">
      <alignment vertical="center" wrapText="1"/>
    </xf>
    <xf numFmtId="0" fontId="1" fillId="4" borderId="5" xfId="0" applyFont="1" applyFill="1" applyBorder="1" applyAlignment="1">
      <alignment horizontal="center" vertical="center" wrapText="1"/>
    </xf>
    <xf numFmtId="165" fontId="1" fillId="4" borderId="5" xfId="0" applyNumberFormat="1" applyFont="1" applyFill="1" applyBorder="1" applyAlignment="1">
      <alignment horizontal="center" vertical="center" wrapText="1"/>
    </xf>
    <xf numFmtId="164" fontId="1" fillId="4" borderId="5" xfId="0" applyNumberFormat="1" applyFont="1" applyFill="1" applyBorder="1" applyAlignment="1">
      <alignment horizontal="center" vertical="center" wrapText="1"/>
    </xf>
    <xf numFmtId="0" fontId="0" fillId="0" borderId="4" xfId="0" applyBorder="1" applyAlignment="1">
      <alignment horizontal="center" vertical="center" wrapText="1"/>
    </xf>
    <xf numFmtId="49" fontId="4" fillId="0" borderId="4"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49" fontId="4" fillId="0" borderId="5" xfId="0" applyNumberFormat="1" applyFont="1" applyBorder="1" applyAlignment="1">
      <alignment vertical="center" wrapText="1"/>
    </xf>
    <xf numFmtId="0" fontId="2" fillId="0" borderId="4" xfId="0" applyFont="1" applyBorder="1" applyAlignment="1">
      <alignment horizontal="center" vertical="center" wrapText="1"/>
    </xf>
    <xf numFmtId="49" fontId="4" fillId="0" borderId="4" xfId="0" applyNumberFormat="1" applyFont="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8" xfId="0" applyFont="1" applyFill="1" applyBorder="1" applyAlignment="1">
      <alignment vertical="center" wrapText="1"/>
    </xf>
    <xf numFmtId="0" fontId="2" fillId="2" borderId="9" xfId="0" applyFont="1" applyFill="1" applyBorder="1" applyAlignment="1">
      <alignment vertical="center" wrapText="1"/>
    </xf>
    <xf numFmtId="14" fontId="0" fillId="6" borderId="4" xfId="0" applyNumberFormat="1" applyFill="1" applyBorder="1" applyAlignment="1">
      <alignment horizontal="center" vertical="center" wrapText="1"/>
    </xf>
    <xf numFmtId="0" fontId="4" fillId="6" borderId="4" xfId="0" applyFont="1" applyFill="1" applyBorder="1" applyAlignment="1">
      <alignment horizontal="center" vertical="center" wrapText="1"/>
    </xf>
    <xf numFmtId="165" fontId="4" fillId="6" borderId="4" xfId="0" applyNumberFormat="1" applyFont="1" applyFill="1" applyBorder="1" applyAlignment="1">
      <alignment horizontal="center" vertical="center" wrapText="1"/>
    </xf>
    <xf numFmtId="164" fontId="4" fillId="6" borderId="4" xfId="0" applyNumberFormat="1" applyFont="1" applyFill="1" applyBorder="1" applyAlignment="1">
      <alignment horizontal="center" vertical="center" wrapText="1"/>
    </xf>
    <xf numFmtId="0" fontId="4" fillId="6" borderId="4" xfId="0" applyFont="1" applyFill="1" applyBorder="1" applyAlignment="1">
      <alignment vertical="center" wrapText="1"/>
    </xf>
    <xf numFmtId="49" fontId="4" fillId="8" borderId="1" xfId="0" applyNumberFormat="1" applyFont="1" applyFill="1" applyBorder="1" applyAlignment="1">
      <alignment horizontal="center" vertical="center" wrapText="1"/>
    </xf>
    <xf numFmtId="165" fontId="4" fillId="8" borderId="1" xfId="0" applyNumberFormat="1"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14" fontId="4" fillId="6" borderId="1" xfId="0" applyNumberFormat="1" applyFont="1" applyFill="1" applyBorder="1" applyAlignment="1">
      <alignment horizontal="center" vertical="center" wrapText="1"/>
    </xf>
    <xf numFmtId="0" fontId="0" fillId="6" borderId="1" xfId="0" applyFill="1" applyBorder="1" applyAlignment="1">
      <alignment horizontal="center" vertical="center" wrapText="1"/>
    </xf>
    <xf numFmtId="165" fontId="0" fillId="6" borderId="1" xfId="0" applyNumberFormat="1" applyFill="1" applyBorder="1" applyAlignment="1">
      <alignment horizontal="center" vertical="center" wrapText="1"/>
    </xf>
    <xf numFmtId="164" fontId="0" fillId="6" borderId="1" xfId="0" applyNumberFormat="1" applyFill="1" applyBorder="1" applyAlignment="1">
      <alignment horizontal="center" vertical="center" wrapText="1"/>
    </xf>
    <xf numFmtId="0" fontId="0" fillId="6" borderId="1" xfId="0" applyFill="1" applyBorder="1" applyAlignment="1">
      <alignment vertical="center" wrapText="1"/>
    </xf>
    <xf numFmtId="14" fontId="0" fillId="5" borderId="1" xfId="0" applyNumberFormat="1" applyFill="1" applyBorder="1" applyAlignment="1">
      <alignment horizontal="center" vertical="center" wrapText="1"/>
    </xf>
    <xf numFmtId="0" fontId="4" fillId="5" borderId="1" xfId="0" applyFont="1" applyFill="1" applyBorder="1" applyAlignment="1">
      <alignment horizontal="center" vertical="center" wrapText="1"/>
    </xf>
    <xf numFmtId="165" fontId="4" fillId="5" borderId="1" xfId="0" applyNumberFormat="1" applyFont="1" applyFill="1" applyBorder="1" applyAlignment="1">
      <alignment horizontal="center" vertical="center" wrapText="1"/>
    </xf>
    <xf numFmtId="164" fontId="4" fillId="5" borderId="1" xfId="0" applyNumberFormat="1" applyFont="1" applyFill="1" applyBorder="1" applyAlignment="1">
      <alignment horizontal="center" vertical="center" wrapText="1"/>
    </xf>
    <xf numFmtId="0" fontId="4" fillId="5" borderId="1" xfId="0" applyFont="1" applyFill="1" applyBorder="1" applyAlignment="1">
      <alignment vertical="center" wrapText="1"/>
    </xf>
    <xf numFmtId="14" fontId="0" fillId="6" borderId="1" xfId="0" applyNumberFormat="1" applyFill="1" applyBorder="1" applyAlignment="1">
      <alignment horizontal="center" vertical="center" wrapText="1"/>
    </xf>
    <xf numFmtId="14" fontId="4" fillId="6" borderId="4" xfId="0" applyNumberFormat="1" applyFont="1" applyFill="1" applyBorder="1" applyAlignment="1">
      <alignment horizontal="center" vertical="center" wrapText="1"/>
    </xf>
    <xf numFmtId="0" fontId="0" fillId="6" borderId="4" xfId="0" applyFill="1" applyBorder="1" applyAlignment="1">
      <alignment horizontal="center" vertical="center" wrapText="1"/>
    </xf>
    <xf numFmtId="49" fontId="0" fillId="6" borderId="4" xfId="0" applyNumberFormat="1" applyFill="1" applyBorder="1" applyAlignment="1">
      <alignment horizontal="center" vertical="center" wrapText="1"/>
    </xf>
    <xf numFmtId="165" fontId="0" fillId="6" borderId="4" xfId="0" applyNumberFormat="1" applyFill="1" applyBorder="1" applyAlignment="1">
      <alignment horizontal="center" vertical="center" wrapText="1"/>
    </xf>
    <xf numFmtId="164" fontId="0" fillId="6" borderId="4" xfId="0" applyNumberFormat="1" applyFill="1" applyBorder="1" applyAlignment="1">
      <alignment horizontal="center" vertical="center" wrapText="1"/>
    </xf>
    <xf numFmtId="0" fontId="4" fillId="6" borderId="1" xfId="0" applyFont="1" applyFill="1" applyBorder="1" applyAlignment="1">
      <alignment horizontal="center" vertical="center" wrapText="1"/>
    </xf>
    <xf numFmtId="49" fontId="0" fillId="6" borderId="1" xfId="0" applyNumberFormat="1" applyFill="1" applyBorder="1" applyAlignment="1">
      <alignment horizontal="center" vertical="center" wrapText="1"/>
    </xf>
    <xf numFmtId="6" fontId="0" fillId="6" borderId="0" xfId="0" applyNumberFormat="1" applyFill="1" applyAlignment="1">
      <alignment horizontal="center" vertical="center"/>
    </xf>
    <xf numFmtId="0" fontId="4" fillId="6" borderId="1" xfId="0" applyFont="1" applyFill="1" applyBorder="1" applyAlignment="1">
      <alignment vertical="center" wrapText="1"/>
    </xf>
    <xf numFmtId="49" fontId="4" fillId="6" borderId="4" xfId="0" applyNumberFormat="1" applyFont="1" applyFill="1" applyBorder="1" applyAlignment="1">
      <alignment horizontal="center" vertical="center" wrapText="1"/>
    </xf>
    <xf numFmtId="164" fontId="2" fillId="2" borderId="2" xfId="0" applyNumberFormat="1" applyFont="1" applyFill="1" applyBorder="1" applyAlignment="1">
      <alignment vertical="center" wrapText="1"/>
    </xf>
    <xf numFmtId="164" fontId="2" fillId="2" borderId="8" xfId="0" applyNumberFormat="1" applyFont="1" applyFill="1" applyBorder="1" applyAlignment="1">
      <alignment vertical="center" wrapText="1"/>
    </xf>
    <xf numFmtId="164" fontId="4" fillId="6" borderId="1" xfId="0" applyNumberFormat="1" applyFont="1" applyFill="1" applyBorder="1" applyAlignment="1">
      <alignment horizontal="center" vertical="center" wrapText="1"/>
    </xf>
    <xf numFmtId="164" fontId="6" fillId="0" borderId="1" xfId="0" applyNumberFormat="1" applyFont="1" applyBorder="1" applyAlignment="1">
      <alignment horizontal="center" vertical="center"/>
    </xf>
    <xf numFmtId="0" fontId="1" fillId="6" borderId="1" xfId="0" applyFont="1" applyFill="1" applyBorder="1" applyAlignment="1">
      <alignment horizontal="center" vertical="center"/>
    </xf>
    <xf numFmtId="0" fontId="1" fillId="7" borderId="1" xfId="0" applyFont="1" applyFill="1" applyBorder="1" applyAlignment="1">
      <alignment horizontal="center" vertical="center"/>
    </xf>
    <xf numFmtId="0" fontId="1" fillId="5"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165" fontId="0" fillId="3" borderId="1" xfId="0" applyNumberFormat="1" applyFill="1" applyBorder="1" applyAlignment="1">
      <alignment horizontal="center" vertical="center" wrapText="1"/>
    </xf>
    <xf numFmtId="165" fontId="1" fillId="3" borderId="1" xfId="0" applyNumberFormat="1" applyFont="1" applyFill="1" applyBorder="1" applyAlignment="1">
      <alignment horizontal="center" vertical="center" wrapText="1"/>
    </xf>
    <xf numFmtId="164" fontId="1" fillId="3" borderId="1" xfId="0" applyNumberFormat="1" applyFont="1" applyFill="1" applyBorder="1" applyAlignment="1">
      <alignment horizontal="center" vertical="center" wrapText="1"/>
    </xf>
    <xf numFmtId="49" fontId="4" fillId="6" borderId="1" xfId="0" applyNumberFormat="1" applyFont="1" applyFill="1" applyBorder="1" applyAlignment="1">
      <alignment horizontal="center" vertical="center" wrapText="1"/>
    </xf>
    <xf numFmtId="165" fontId="4" fillId="6" borderId="1" xfId="0" applyNumberFormat="1" applyFont="1" applyFill="1" applyBorder="1" applyAlignment="1">
      <alignment horizontal="center" vertical="center" wrapText="1"/>
    </xf>
    <xf numFmtId="0" fontId="2" fillId="8" borderId="1" xfId="0" applyFont="1" applyFill="1" applyBorder="1" applyAlignment="1">
      <alignment horizontal="center" vertical="center" wrapText="1"/>
    </xf>
    <xf numFmtId="49" fontId="4" fillId="5" borderId="1" xfId="0" applyNumberFormat="1" applyFont="1" applyFill="1" applyBorder="1" applyAlignment="1">
      <alignment horizontal="center" vertical="center" wrapText="1"/>
    </xf>
    <xf numFmtId="165" fontId="2" fillId="6" borderId="1" xfId="0" applyNumberFormat="1" applyFont="1" applyFill="1" applyBorder="1" applyAlignment="1">
      <alignment horizontal="center" vertical="center" wrapText="1"/>
    </xf>
    <xf numFmtId="165" fontId="2" fillId="8" borderId="1" xfId="0" applyNumberFormat="1" applyFont="1" applyFill="1" applyBorder="1" applyAlignment="1">
      <alignment horizontal="center" vertical="center" wrapText="1"/>
    </xf>
    <xf numFmtId="165" fontId="2" fillId="5" borderId="1" xfId="0" applyNumberFormat="1" applyFont="1" applyFill="1" applyBorder="1" applyAlignment="1">
      <alignment horizontal="center" vertical="center" wrapText="1"/>
    </xf>
    <xf numFmtId="164" fontId="2" fillId="5" borderId="1" xfId="0" applyNumberFormat="1" applyFont="1" applyFill="1" applyBorder="1" applyAlignment="1">
      <alignment horizontal="center" vertical="center" wrapText="1"/>
    </xf>
    <xf numFmtId="14" fontId="4" fillId="5" borderId="4" xfId="0" applyNumberFormat="1" applyFont="1" applyFill="1" applyBorder="1" applyAlignment="1">
      <alignment horizontal="center" vertical="center" wrapText="1"/>
    </xf>
    <xf numFmtId="0" fontId="4" fillId="5" borderId="4" xfId="0" applyFont="1" applyFill="1" applyBorder="1" applyAlignment="1">
      <alignment horizontal="center" vertical="center" wrapText="1"/>
    </xf>
    <xf numFmtId="49" fontId="4" fillId="5" borderId="4" xfId="0" applyNumberFormat="1" applyFont="1" applyFill="1" applyBorder="1" applyAlignment="1">
      <alignment horizontal="center" vertical="center" wrapText="1"/>
    </xf>
    <xf numFmtId="165" fontId="4" fillId="5" borderId="4" xfId="0" applyNumberFormat="1" applyFont="1" applyFill="1" applyBorder="1" applyAlignment="1">
      <alignment horizontal="center" vertical="center" wrapText="1"/>
    </xf>
    <xf numFmtId="164" fontId="4" fillId="5" borderId="4" xfId="0" applyNumberFormat="1" applyFont="1" applyFill="1" applyBorder="1" applyAlignment="1">
      <alignment horizontal="center" vertical="center" wrapText="1"/>
    </xf>
    <xf numFmtId="0" fontId="4" fillId="5" borderId="4" xfId="0" applyFont="1" applyFill="1" applyBorder="1" applyAlignment="1">
      <alignment vertical="center" wrapText="1"/>
    </xf>
    <xf numFmtId="0" fontId="0" fillId="5" borderId="4" xfId="0" applyFill="1" applyBorder="1" applyAlignment="1">
      <alignment horizontal="center" vertical="center" wrapText="1"/>
    </xf>
    <xf numFmtId="49" fontId="0" fillId="5" borderId="4" xfId="0" applyNumberFormat="1" applyFill="1" applyBorder="1" applyAlignment="1">
      <alignment horizontal="center" vertical="center" wrapText="1"/>
    </xf>
    <xf numFmtId="165" fontId="0" fillId="5" borderId="4" xfId="0" applyNumberFormat="1" applyFill="1" applyBorder="1" applyAlignment="1">
      <alignment horizontal="center" vertical="center" wrapText="1"/>
    </xf>
    <xf numFmtId="164" fontId="0" fillId="5" borderId="4" xfId="0" applyNumberFormat="1" applyFill="1" applyBorder="1" applyAlignment="1">
      <alignment horizontal="center" vertical="center" wrapText="1"/>
    </xf>
    <xf numFmtId="14" fontId="4" fillId="5" borderId="1" xfId="0" applyNumberFormat="1" applyFont="1" applyFill="1" applyBorder="1" applyAlignment="1">
      <alignment horizontal="center" vertical="center" wrapText="1"/>
    </xf>
    <xf numFmtId="2" fontId="4" fillId="5" borderId="1" xfId="0" applyNumberFormat="1" applyFont="1" applyFill="1" applyBorder="1" applyAlignment="1">
      <alignment horizontal="center" vertical="center" wrapText="1"/>
    </xf>
    <xf numFmtId="14" fontId="4" fillId="7" borderId="1" xfId="0" applyNumberFormat="1" applyFont="1" applyFill="1" applyBorder="1" applyAlignment="1">
      <alignment horizontal="center" vertical="center" wrapText="1"/>
    </xf>
    <xf numFmtId="0" fontId="4" fillId="7" borderId="1" xfId="0" applyFont="1" applyFill="1" applyBorder="1" applyAlignment="1">
      <alignment horizontal="center" vertical="center" wrapText="1"/>
    </xf>
    <xf numFmtId="165" fontId="4" fillId="7" borderId="1" xfId="0" applyNumberFormat="1" applyFont="1" applyFill="1" applyBorder="1" applyAlignment="1">
      <alignment horizontal="center" vertical="center" wrapText="1"/>
    </xf>
    <xf numFmtId="164" fontId="4" fillId="7" borderId="1" xfId="0" applyNumberFormat="1" applyFont="1" applyFill="1" applyBorder="1" applyAlignment="1">
      <alignment horizontal="center" vertical="center" wrapText="1"/>
    </xf>
    <xf numFmtId="0" fontId="4" fillId="7" borderId="1" xfId="0" applyFont="1" applyFill="1" applyBorder="1" applyAlignment="1">
      <alignment vertical="center" wrapText="1"/>
    </xf>
    <xf numFmtId="14" fontId="4" fillId="0" borderId="4" xfId="0" applyNumberFormat="1" applyFont="1" applyBorder="1" applyAlignment="1">
      <alignment horizontal="center" vertical="center" wrapText="1"/>
    </xf>
    <xf numFmtId="14" fontId="8" fillId="6" borderId="4" xfId="0" applyNumberFormat="1" applyFont="1" applyFill="1" applyBorder="1" applyAlignment="1">
      <alignment horizontal="center" vertical="center" wrapText="1"/>
    </xf>
    <xf numFmtId="0" fontId="8" fillId="6" borderId="4" xfId="0" applyFont="1" applyFill="1" applyBorder="1" applyAlignment="1">
      <alignment horizontal="center" vertical="center" wrapText="1"/>
    </xf>
    <xf numFmtId="49" fontId="8" fillId="6" borderId="4" xfId="0" applyNumberFormat="1" applyFont="1" applyFill="1" applyBorder="1" applyAlignment="1">
      <alignment horizontal="center" vertical="center" wrapText="1"/>
    </xf>
    <xf numFmtId="165" fontId="8" fillId="6" borderId="4" xfId="0" applyNumberFormat="1" applyFont="1" applyFill="1" applyBorder="1" applyAlignment="1">
      <alignment horizontal="center" vertical="center" wrapText="1"/>
    </xf>
    <xf numFmtId="164" fontId="8" fillId="6" borderId="4" xfId="0" applyNumberFormat="1" applyFont="1" applyFill="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center" vertical="center" wrapText="1"/>
    </xf>
    <xf numFmtId="0" fontId="8" fillId="3" borderId="1" xfId="0" applyFont="1" applyFill="1" applyBorder="1" applyAlignment="1">
      <alignment horizontal="center" vertical="center" wrapText="1"/>
    </xf>
    <xf numFmtId="14" fontId="8" fillId="6" borderId="1" xfId="0" applyNumberFormat="1" applyFont="1" applyFill="1" applyBorder="1" applyAlignment="1">
      <alignment horizontal="center" vertical="center" wrapText="1"/>
    </xf>
    <xf numFmtId="0" fontId="8" fillId="6" borderId="1" xfId="0" applyFont="1" applyFill="1" applyBorder="1" applyAlignment="1">
      <alignment horizontal="center" vertical="center" wrapText="1"/>
    </xf>
    <xf numFmtId="49" fontId="8" fillId="6" borderId="1" xfId="0" applyNumberFormat="1" applyFont="1" applyFill="1" applyBorder="1" applyAlignment="1">
      <alignment horizontal="center" vertical="center" wrapText="1"/>
    </xf>
    <xf numFmtId="165" fontId="8" fillId="6" borderId="1" xfId="0" applyNumberFormat="1" applyFont="1" applyFill="1" applyBorder="1" applyAlignment="1">
      <alignment horizontal="center" vertical="center" wrapText="1"/>
    </xf>
    <xf numFmtId="164" fontId="8" fillId="6" borderId="1" xfId="0" applyNumberFormat="1" applyFont="1" applyFill="1" applyBorder="1" applyAlignment="1">
      <alignment horizontal="center" vertical="center" wrapText="1"/>
    </xf>
    <xf numFmtId="14" fontId="4" fillId="0" borderId="6" xfId="0" applyNumberFormat="1" applyFont="1" applyBorder="1" applyAlignment="1">
      <alignment horizontal="center" vertical="center" wrapText="1"/>
    </xf>
    <xf numFmtId="0" fontId="0" fillId="0" borderId="2" xfId="0" applyBorder="1" applyAlignment="1">
      <alignment horizontal="center" vertical="center" wrapText="1"/>
    </xf>
    <xf numFmtId="49" fontId="0" fillId="0" borderId="2" xfId="0" applyNumberFormat="1" applyBorder="1" applyAlignment="1">
      <alignment horizontal="center" vertical="center" wrapText="1"/>
    </xf>
    <xf numFmtId="165" fontId="0" fillId="0" borderId="2" xfId="0" applyNumberFormat="1" applyBorder="1" applyAlignment="1">
      <alignment horizontal="center" vertical="center" wrapText="1"/>
    </xf>
    <xf numFmtId="164" fontId="0" fillId="0" borderId="2" xfId="0" applyNumberFormat="1" applyBorder="1" applyAlignment="1">
      <alignment horizontal="center" vertical="center" wrapText="1"/>
    </xf>
    <xf numFmtId="164" fontId="9" fillId="6" borderId="0" xfId="0" applyNumberFormat="1" applyFont="1" applyFill="1" applyAlignment="1">
      <alignment horizontal="center" vertical="center"/>
    </xf>
    <xf numFmtId="164" fontId="4" fillId="8" borderId="1" xfId="0" applyNumberFormat="1" applyFont="1" applyFill="1" applyBorder="1" applyAlignment="1">
      <alignment horizontal="center" vertical="center" wrapText="1"/>
    </xf>
    <xf numFmtId="0" fontId="4" fillId="8" borderId="1" xfId="0" applyFont="1" applyFill="1" applyBorder="1" applyAlignment="1">
      <alignment vertical="center" wrapText="1"/>
    </xf>
    <xf numFmtId="14" fontId="4" fillId="8" borderId="1" xfId="0" applyNumberFormat="1" applyFont="1" applyFill="1" applyBorder="1" applyAlignment="1">
      <alignment horizontal="center" vertical="center" wrapText="1"/>
    </xf>
    <xf numFmtId="49" fontId="4" fillId="7" borderId="1" xfId="0" applyNumberFormat="1" applyFont="1" applyFill="1" applyBorder="1" applyAlignment="1">
      <alignment horizontal="center" vertical="center" wrapText="1"/>
    </xf>
    <xf numFmtId="14" fontId="4" fillId="7" borderId="4" xfId="0" applyNumberFormat="1" applyFont="1" applyFill="1" applyBorder="1" applyAlignment="1">
      <alignment horizontal="center" vertical="center" wrapText="1"/>
    </xf>
    <xf numFmtId="0" fontId="4" fillId="7" borderId="4" xfId="0" applyFont="1" applyFill="1" applyBorder="1" applyAlignment="1">
      <alignment horizontal="center" vertical="center" wrapText="1"/>
    </xf>
    <xf numFmtId="49" fontId="4" fillId="7" borderId="4" xfId="0" applyNumberFormat="1" applyFont="1" applyFill="1" applyBorder="1" applyAlignment="1">
      <alignment horizontal="center" vertical="center" wrapText="1"/>
    </xf>
    <xf numFmtId="165" fontId="4" fillId="7" borderId="4" xfId="0" applyNumberFormat="1" applyFont="1" applyFill="1" applyBorder="1" applyAlignment="1">
      <alignment horizontal="center" vertical="center" wrapText="1"/>
    </xf>
    <xf numFmtId="164" fontId="4" fillId="7" borderId="4" xfId="0" applyNumberFormat="1" applyFont="1" applyFill="1" applyBorder="1" applyAlignment="1">
      <alignment horizontal="center" vertical="center" wrapText="1"/>
    </xf>
    <xf numFmtId="0" fontId="4" fillId="7" borderId="4" xfId="0" applyFont="1" applyFill="1" applyBorder="1" applyAlignment="1">
      <alignment vertical="center" wrapText="1"/>
    </xf>
    <xf numFmtId="14" fontId="4" fillId="0" borderId="5"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164" fontId="9" fillId="0" borderId="0" xfId="0" applyNumberFormat="1" applyFont="1" applyAlignment="1">
      <alignment horizontal="center" vertical="center"/>
    </xf>
    <xf numFmtId="14" fontId="0" fillId="0" borderId="5" xfId="0" applyNumberFormat="1" applyBorder="1" applyAlignment="1">
      <alignment horizontal="center" vertical="center" wrapText="1"/>
    </xf>
    <xf numFmtId="0" fontId="8" fillId="6" borderId="4" xfId="0" applyFont="1" applyFill="1" applyBorder="1" applyAlignment="1">
      <alignment vertical="center" wrapText="1"/>
    </xf>
    <xf numFmtId="0" fontId="8" fillId="6" borderId="1" xfId="0" applyFont="1" applyFill="1" applyBorder="1" applyAlignment="1">
      <alignment vertical="center" wrapText="1"/>
    </xf>
    <xf numFmtId="167" fontId="2" fillId="6" borderId="1" xfId="0" applyNumberFormat="1" applyFont="1" applyFill="1" applyBorder="1" applyAlignment="1">
      <alignment horizontal="center" vertical="center" wrapText="1"/>
    </xf>
    <xf numFmtId="167" fontId="2" fillId="8" borderId="1" xfId="0" applyNumberFormat="1" applyFont="1" applyFill="1" applyBorder="1" applyAlignment="1">
      <alignment horizontal="center" vertical="center" wrapText="1"/>
    </xf>
    <xf numFmtId="0" fontId="4" fillId="0" borderId="0" xfId="0" applyFont="1"/>
    <xf numFmtId="0" fontId="12" fillId="9" borderId="0" xfId="0" applyFont="1" applyFill="1" applyAlignment="1">
      <alignment horizontal="left"/>
    </xf>
    <xf numFmtId="0" fontId="10" fillId="0" borderId="0" xfId="0" applyFont="1" applyAlignment="1">
      <alignment horizontal="left"/>
    </xf>
    <xf numFmtId="14" fontId="10" fillId="0" borderId="0" xfId="0" applyNumberFormat="1" applyFont="1" applyAlignment="1">
      <alignment horizontal="left"/>
    </xf>
    <xf numFmtId="8" fontId="10" fillId="0" borderId="0" xfId="0" applyNumberFormat="1" applyFont="1" applyAlignment="1">
      <alignment horizontal="left"/>
    </xf>
    <xf numFmtId="0" fontId="4" fillId="9" borderId="0" xfId="0" applyFont="1" applyFill="1"/>
    <xf numFmtId="0" fontId="1" fillId="9" borderId="0" xfId="0" applyFont="1" applyFill="1"/>
    <xf numFmtId="0" fontId="1" fillId="0" borderId="0" xfId="0" applyFont="1"/>
    <xf numFmtId="0" fontId="2" fillId="0" borderId="0" xfId="0" applyFont="1"/>
    <xf numFmtId="0" fontId="2" fillId="9" borderId="0" xfId="0" applyFont="1" applyFill="1"/>
    <xf numFmtId="0" fontId="11" fillId="10" borderId="0" xfId="0" applyFont="1" applyFill="1" applyAlignment="1">
      <alignment horizontal="left"/>
    </xf>
    <xf numFmtId="0" fontId="11" fillId="10" borderId="0" xfId="0" applyFont="1" applyFill="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91"/>
  <sheetViews>
    <sheetView tabSelected="1" zoomScale="85" zoomScaleNormal="85" zoomScaleSheetLayoutView="75" workbookViewId="0">
      <pane ySplit="1" topLeftCell="A16" activePane="bottomLeft" state="frozen"/>
      <selection pane="bottomLeft" activeCell="A30" sqref="A30"/>
    </sheetView>
  </sheetViews>
  <sheetFormatPr defaultColWidth="9.140625" defaultRowHeight="12.75" x14ac:dyDescent="0.2"/>
  <cols>
    <col min="1" max="1" width="20" style="22" customWidth="1"/>
    <col min="2" max="2" width="39.140625" style="22" customWidth="1"/>
    <col min="3" max="3" width="9.5703125" style="22" bestFit="1" customWidth="1"/>
    <col min="4" max="4" width="16.5703125" style="22" customWidth="1"/>
    <col min="5" max="6" width="9.42578125" style="17" bestFit="1" customWidth="1"/>
    <col min="7" max="7" width="16" style="17" customWidth="1"/>
    <col min="8" max="9" width="16" style="18" customWidth="1"/>
    <col min="10" max="10" width="15.5703125" style="18" customWidth="1"/>
    <col min="11" max="11" width="11.140625" style="18" customWidth="1"/>
    <col min="12" max="12" width="15.7109375" style="18" customWidth="1"/>
    <col min="13" max="13" width="45.5703125" style="22" customWidth="1"/>
    <col min="14" max="14" width="9" style="22" customWidth="1"/>
    <col min="15" max="16384" width="9.140625" style="22"/>
  </cols>
  <sheetData>
    <row r="1" spans="1:26" s="40" customFormat="1" ht="31.5" x14ac:dyDescent="0.2">
      <c r="A1" s="46" t="s">
        <v>11</v>
      </c>
      <c r="B1" s="46" t="s">
        <v>0</v>
      </c>
      <c r="C1" s="46" t="s">
        <v>10</v>
      </c>
      <c r="D1" s="46" t="s">
        <v>12</v>
      </c>
      <c r="E1" s="47" t="s">
        <v>2</v>
      </c>
      <c r="F1" s="47" t="s">
        <v>1</v>
      </c>
      <c r="G1" s="47" t="s">
        <v>7</v>
      </c>
      <c r="H1" s="48" t="s">
        <v>46</v>
      </c>
      <c r="I1" s="48" t="s">
        <v>47</v>
      </c>
      <c r="J1" s="48" t="s">
        <v>72</v>
      </c>
      <c r="K1" s="48" t="s">
        <v>9</v>
      </c>
      <c r="L1" s="48" t="s">
        <v>3</v>
      </c>
      <c r="M1" s="46" t="s">
        <v>4</v>
      </c>
      <c r="N1" s="39"/>
      <c r="O1" s="39"/>
    </row>
    <row r="2" spans="1:26" x14ac:dyDescent="0.2">
      <c r="A2" s="56"/>
      <c r="B2" s="57">
        <v>2019</v>
      </c>
      <c r="C2" s="57"/>
      <c r="D2" s="58"/>
      <c r="E2" s="58"/>
      <c r="F2" s="58"/>
      <c r="G2" s="58"/>
      <c r="H2" s="91"/>
      <c r="I2" s="91"/>
      <c r="J2" s="91"/>
      <c r="K2" s="91"/>
      <c r="L2" s="58"/>
      <c r="M2" s="59"/>
      <c r="N2" s="45"/>
      <c r="O2" s="41"/>
    </row>
    <row r="3" spans="1:26" x14ac:dyDescent="0.2">
      <c r="A3" s="60">
        <v>43269</v>
      </c>
      <c r="B3" s="61" t="s">
        <v>13</v>
      </c>
      <c r="C3" s="61">
        <v>55632</v>
      </c>
      <c r="D3" s="61" t="s">
        <v>14</v>
      </c>
      <c r="E3" s="62">
        <v>1564</v>
      </c>
      <c r="F3" s="62">
        <v>5201</v>
      </c>
      <c r="G3" s="62">
        <v>9000</v>
      </c>
      <c r="H3" s="63"/>
      <c r="I3" s="63">
        <v>41608</v>
      </c>
      <c r="J3" s="63">
        <v>30000</v>
      </c>
      <c r="K3" s="63">
        <v>28586</v>
      </c>
      <c r="L3" s="63">
        <v>5568164</v>
      </c>
      <c r="M3" s="64" t="s">
        <v>42</v>
      </c>
      <c r="N3" s="31"/>
      <c r="O3" s="31"/>
    </row>
    <row r="4" spans="1:26" ht="51" x14ac:dyDescent="0.2">
      <c r="A4" s="60">
        <v>43369</v>
      </c>
      <c r="B4" s="61" t="s">
        <v>15</v>
      </c>
      <c r="C4" s="61">
        <v>49252</v>
      </c>
      <c r="D4" s="61" t="s">
        <v>18</v>
      </c>
      <c r="E4" s="62">
        <v>2198</v>
      </c>
      <c r="F4" s="62">
        <v>8076</v>
      </c>
      <c r="G4" s="62">
        <v>6500</v>
      </c>
      <c r="H4" s="63"/>
      <c r="I4" s="63">
        <v>80760</v>
      </c>
      <c r="J4" s="63">
        <v>5000</v>
      </c>
      <c r="K4" s="63">
        <v>15000</v>
      </c>
      <c r="L4" s="63">
        <v>3971329.65</v>
      </c>
      <c r="M4" s="64" t="s">
        <v>26</v>
      </c>
      <c r="N4" s="31"/>
      <c r="O4" s="31"/>
    </row>
    <row r="5" spans="1:26" x14ac:dyDescent="0.2">
      <c r="A5" s="79">
        <v>43371</v>
      </c>
      <c r="B5" s="70" t="s">
        <v>21</v>
      </c>
      <c r="C5" s="70">
        <v>55967</v>
      </c>
      <c r="D5" s="69" t="s">
        <v>22</v>
      </c>
      <c r="E5" s="71">
        <v>1577</v>
      </c>
      <c r="F5" s="71">
        <v>5768</v>
      </c>
      <c r="G5" s="71">
        <v>2500</v>
      </c>
      <c r="H5" s="72"/>
      <c r="I5" s="72">
        <v>0</v>
      </c>
      <c r="J5" s="72">
        <v>30000</v>
      </c>
      <c r="K5" s="72">
        <v>31180</v>
      </c>
      <c r="L5" s="63">
        <v>2517717.33</v>
      </c>
      <c r="M5" s="73" t="s">
        <v>42</v>
      </c>
      <c r="N5" s="31"/>
      <c r="O5" s="31"/>
    </row>
    <row r="6" spans="1:26" x14ac:dyDescent="0.2">
      <c r="M6" s="31"/>
      <c r="N6" s="41"/>
      <c r="O6" s="41"/>
    </row>
    <row r="7" spans="1:26" x14ac:dyDescent="0.2">
      <c r="A7" s="28"/>
      <c r="B7" s="29"/>
      <c r="C7" s="29"/>
      <c r="D7" s="29"/>
      <c r="E7" s="8"/>
      <c r="F7" s="8"/>
      <c r="G7" s="8"/>
      <c r="H7" s="9"/>
      <c r="I7" s="9"/>
      <c r="J7" s="9"/>
      <c r="K7" s="9"/>
      <c r="L7" s="9"/>
      <c r="M7" s="37"/>
      <c r="N7" s="41"/>
      <c r="O7" s="41"/>
    </row>
    <row r="8" spans="1:26" x14ac:dyDescent="0.2">
      <c r="A8" s="56"/>
      <c r="B8" s="57">
        <v>2020</v>
      </c>
      <c r="C8" s="57"/>
      <c r="D8" s="58"/>
      <c r="E8" s="58"/>
      <c r="F8" s="58"/>
      <c r="G8" s="58"/>
      <c r="H8" s="91"/>
      <c r="I8" s="91"/>
      <c r="J8" s="91"/>
      <c r="K8" s="91"/>
      <c r="L8" s="58"/>
      <c r="M8" s="59"/>
      <c r="N8" s="32"/>
    </row>
    <row r="9" spans="1:26" s="134" customFormat="1" ht="76.5" x14ac:dyDescent="0.2">
      <c r="A9" s="127">
        <v>43369</v>
      </c>
      <c r="B9" s="128" t="s">
        <v>16</v>
      </c>
      <c r="C9" s="128">
        <v>49867</v>
      </c>
      <c r="D9" s="129" t="s">
        <v>19</v>
      </c>
      <c r="E9" s="130">
        <v>2030</v>
      </c>
      <c r="F9" s="130">
        <v>7414</v>
      </c>
      <c r="G9" s="130">
        <v>6500</v>
      </c>
      <c r="H9" s="131"/>
      <c r="I9" s="131">
        <v>74140</v>
      </c>
      <c r="J9" s="131">
        <v>5000</v>
      </c>
      <c r="K9" s="131">
        <v>16500</v>
      </c>
      <c r="L9" s="131">
        <v>4656966.4000000004</v>
      </c>
      <c r="M9" s="160" t="s">
        <v>69</v>
      </c>
      <c r="N9" s="132"/>
      <c r="O9" s="132"/>
      <c r="P9" s="133"/>
      <c r="Q9" s="133"/>
      <c r="R9" s="133"/>
      <c r="S9" s="133"/>
      <c r="T9" s="133"/>
      <c r="U9" s="133"/>
      <c r="V9" s="133"/>
      <c r="W9" s="133"/>
      <c r="X9" s="133"/>
      <c r="Y9" s="133"/>
      <c r="Z9" s="133"/>
    </row>
    <row r="10" spans="1:26" s="134" customFormat="1" ht="45" customHeight="1" x14ac:dyDescent="0.2">
      <c r="A10" s="135">
        <v>43454</v>
      </c>
      <c r="B10" s="136" t="s">
        <v>36</v>
      </c>
      <c r="C10" s="136">
        <v>55989</v>
      </c>
      <c r="D10" s="137" t="s">
        <v>37</v>
      </c>
      <c r="E10" s="138">
        <v>850</v>
      </c>
      <c r="F10" s="138">
        <v>4505</v>
      </c>
      <c r="G10" s="138">
        <v>1200</v>
      </c>
      <c r="H10" s="139"/>
      <c r="I10" s="139">
        <v>60240</v>
      </c>
      <c r="J10" s="139">
        <v>10000</v>
      </c>
      <c r="K10" s="139">
        <v>10000</v>
      </c>
      <c r="L10" s="139">
        <v>1369200</v>
      </c>
      <c r="M10" s="161" t="s">
        <v>76</v>
      </c>
      <c r="N10" s="132"/>
      <c r="O10" s="132"/>
      <c r="P10" s="133"/>
      <c r="Q10" s="133"/>
      <c r="R10" s="133"/>
      <c r="S10" s="133"/>
      <c r="T10" s="133"/>
      <c r="U10" s="133"/>
      <c r="V10" s="133"/>
      <c r="W10" s="133"/>
      <c r="X10" s="133"/>
      <c r="Y10" s="133"/>
      <c r="Z10" s="133"/>
    </row>
    <row r="11" spans="1:26" s="133" customFormat="1" ht="89.25" x14ac:dyDescent="0.2">
      <c r="A11" s="135">
        <v>43567</v>
      </c>
      <c r="B11" s="136" t="s">
        <v>58</v>
      </c>
      <c r="C11" s="136">
        <v>59910</v>
      </c>
      <c r="D11" s="137" t="s">
        <v>59</v>
      </c>
      <c r="E11" s="138">
        <v>925</v>
      </c>
      <c r="F11" s="138">
        <v>3026</v>
      </c>
      <c r="G11" s="138">
        <v>1800</v>
      </c>
      <c r="H11" s="139"/>
      <c r="I11" s="139">
        <v>10</v>
      </c>
      <c r="J11" s="139">
        <v>6000</v>
      </c>
      <c r="K11" s="139">
        <v>6000</v>
      </c>
      <c r="L11" s="139">
        <v>1592647</v>
      </c>
      <c r="M11" s="161" t="s">
        <v>78</v>
      </c>
    </row>
    <row r="12" spans="1:26" s="26" customFormat="1" x14ac:dyDescent="0.2">
      <c r="A12" s="22"/>
      <c r="E12" s="5"/>
      <c r="F12" s="5"/>
      <c r="G12" s="5"/>
      <c r="H12" s="6"/>
      <c r="I12" s="6"/>
      <c r="J12" s="6"/>
      <c r="K12" s="6"/>
      <c r="L12" s="6"/>
      <c r="M12" s="38"/>
    </row>
    <row r="13" spans="1:26" s="26" customFormat="1" x14ac:dyDescent="0.2">
      <c r="A13" s="29"/>
      <c r="B13" s="28"/>
      <c r="C13" s="28"/>
      <c r="D13" s="28"/>
      <c r="E13" s="14"/>
      <c r="F13" s="14"/>
      <c r="G13" s="14"/>
      <c r="H13" s="15"/>
      <c r="I13" s="15"/>
      <c r="J13" s="15"/>
      <c r="K13" s="15"/>
      <c r="L13" s="15"/>
      <c r="M13" s="36"/>
    </row>
    <row r="14" spans="1:26" s="26" customFormat="1" x14ac:dyDescent="0.2">
      <c r="A14" s="56"/>
      <c r="B14" s="57">
        <v>2021</v>
      </c>
      <c r="C14" s="57"/>
      <c r="D14" s="58"/>
      <c r="E14" s="58"/>
      <c r="F14" s="58"/>
      <c r="G14" s="58"/>
      <c r="H14" s="91"/>
      <c r="I14" s="91"/>
      <c r="J14" s="91"/>
      <c r="K14" s="91"/>
      <c r="L14" s="58"/>
      <c r="M14" s="59"/>
      <c r="N14" s="34"/>
      <c r="O14" s="38"/>
    </row>
    <row r="15" spans="1:26" s="26" customFormat="1" ht="51" x14ac:dyDescent="0.2">
      <c r="A15" s="60">
        <v>43369</v>
      </c>
      <c r="B15" s="81" t="s">
        <v>17</v>
      </c>
      <c r="C15" s="81">
        <v>49868</v>
      </c>
      <c r="D15" s="82" t="s">
        <v>20</v>
      </c>
      <c r="E15" s="83">
        <v>2345</v>
      </c>
      <c r="F15" s="83">
        <v>8783</v>
      </c>
      <c r="G15" s="83">
        <v>6500</v>
      </c>
      <c r="H15" s="84"/>
      <c r="I15" s="84">
        <v>87830</v>
      </c>
      <c r="J15" s="84">
        <v>20000</v>
      </c>
      <c r="K15" s="84">
        <v>18000</v>
      </c>
      <c r="L15" s="84">
        <v>4564000</v>
      </c>
      <c r="M15" s="64" t="s">
        <v>27</v>
      </c>
      <c r="N15" s="38"/>
      <c r="O15" s="38"/>
    </row>
    <row r="16" spans="1:26" s="26" customFormat="1" ht="38.25" x14ac:dyDescent="0.2">
      <c r="A16" s="74">
        <v>43454</v>
      </c>
      <c r="B16" s="75" t="s">
        <v>38</v>
      </c>
      <c r="C16" s="75">
        <v>52993</v>
      </c>
      <c r="D16" s="75" t="s">
        <v>41</v>
      </c>
      <c r="E16" s="76">
        <v>1750</v>
      </c>
      <c r="F16" s="76">
        <v>5835</v>
      </c>
      <c r="G16" s="76">
        <v>3300</v>
      </c>
      <c r="H16" s="77"/>
      <c r="I16" s="77">
        <v>58000</v>
      </c>
      <c r="J16" s="77">
        <v>15000</v>
      </c>
      <c r="K16" s="77">
        <v>15000</v>
      </c>
      <c r="L16" s="77">
        <v>2995125</v>
      </c>
      <c r="M16" s="78" t="s">
        <v>44</v>
      </c>
      <c r="N16" s="38"/>
      <c r="O16" s="38"/>
    </row>
    <row r="17" spans="1:26" s="26" customFormat="1" ht="63.75" x14ac:dyDescent="0.2">
      <c r="A17" s="119">
        <v>43551</v>
      </c>
      <c r="B17" s="75" t="s">
        <v>55</v>
      </c>
      <c r="C17" s="75">
        <v>55762</v>
      </c>
      <c r="D17" s="75" t="s">
        <v>57</v>
      </c>
      <c r="E17" s="76">
        <v>1200</v>
      </c>
      <c r="F17" s="76">
        <v>3867</v>
      </c>
      <c r="G17" s="76">
        <v>1800</v>
      </c>
      <c r="H17" s="120">
        <v>13.5</v>
      </c>
      <c r="I17" s="77">
        <v>52204.5</v>
      </c>
      <c r="J17" s="77">
        <v>30045</v>
      </c>
      <c r="K17" s="77">
        <v>17000</v>
      </c>
      <c r="L17" s="77">
        <v>1912795</v>
      </c>
      <c r="M17" s="78" t="s">
        <v>56</v>
      </c>
      <c r="N17" s="31"/>
      <c r="O17" s="31"/>
      <c r="P17" s="22"/>
      <c r="Q17" s="22"/>
      <c r="R17" s="22"/>
      <c r="S17" s="22"/>
      <c r="T17" s="22"/>
      <c r="U17" s="22"/>
      <c r="V17" s="22"/>
      <c r="W17" s="22"/>
      <c r="X17" s="22"/>
      <c r="Y17" s="22"/>
      <c r="Z17" s="22"/>
    </row>
    <row r="18" spans="1:26" ht="240" hidden="1" customHeight="1" x14ac:dyDescent="0.2">
      <c r="A18" s="121">
        <v>44229</v>
      </c>
      <c r="B18" s="122" t="s">
        <v>65</v>
      </c>
      <c r="C18" s="122">
        <v>63397</v>
      </c>
      <c r="D18" s="122" t="s">
        <v>66</v>
      </c>
      <c r="E18" s="123">
        <v>1975</v>
      </c>
      <c r="F18" s="123">
        <v>6748</v>
      </c>
      <c r="G18" s="123">
        <v>2100</v>
      </c>
      <c r="H18" s="124"/>
      <c r="I18" s="124"/>
      <c r="J18" s="124"/>
      <c r="K18" s="124"/>
      <c r="L18" s="124"/>
      <c r="M18" s="125" t="s">
        <v>68</v>
      </c>
      <c r="N18" s="31"/>
      <c r="O18" s="31"/>
    </row>
    <row r="19" spans="1:26" x14ac:dyDescent="0.2">
      <c r="A19" s="26"/>
      <c r="B19" s="26"/>
      <c r="C19" s="26"/>
      <c r="D19" s="26"/>
      <c r="E19" s="5"/>
      <c r="F19" s="5"/>
      <c r="G19" s="5"/>
      <c r="H19" s="6"/>
      <c r="I19" s="6"/>
      <c r="J19" s="6"/>
      <c r="K19" s="6"/>
      <c r="L19" s="6"/>
      <c r="M19" s="38"/>
      <c r="N19" s="31"/>
      <c r="O19" s="31"/>
    </row>
    <row r="20" spans="1:26" x14ac:dyDescent="0.2">
      <c r="A20" s="29"/>
      <c r="B20" s="29"/>
      <c r="C20" s="29"/>
      <c r="D20" s="7"/>
      <c r="E20" s="8"/>
      <c r="F20" s="8"/>
      <c r="G20" s="8"/>
      <c r="H20" s="9"/>
      <c r="I20" s="9"/>
      <c r="J20" s="9"/>
      <c r="K20" s="9"/>
      <c r="L20" s="9"/>
      <c r="M20" s="37"/>
      <c r="N20" s="31"/>
      <c r="O20" s="31"/>
    </row>
    <row r="21" spans="1:26" s="21" customFormat="1" x14ac:dyDescent="0.2">
      <c r="A21" s="33"/>
      <c r="B21" s="27">
        <v>2022</v>
      </c>
      <c r="C21" s="27"/>
      <c r="D21" s="3"/>
      <c r="E21" s="1"/>
      <c r="F21" s="1"/>
      <c r="G21" s="1"/>
      <c r="H21" s="90"/>
      <c r="I21" s="90"/>
      <c r="J21" s="90"/>
      <c r="K21" s="90"/>
      <c r="L21" s="1"/>
      <c r="M21" s="2"/>
      <c r="N21" s="32"/>
      <c r="O21" s="31"/>
      <c r="P21" s="22"/>
      <c r="Q21" s="22"/>
      <c r="R21" s="22"/>
      <c r="S21" s="22"/>
      <c r="T21" s="22"/>
      <c r="U21" s="22"/>
      <c r="V21" s="22"/>
      <c r="W21" s="22"/>
      <c r="X21" s="22"/>
      <c r="Y21" s="22"/>
      <c r="Z21" s="22"/>
    </row>
    <row r="22" spans="1:26" ht="38.25" x14ac:dyDescent="0.2">
      <c r="A22" s="80">
        <v>43344</v>
      </c>
      <c r="B22" s="81" t="s">
        <v>45</v>
      </c>
      <c r="C22" s="81">
        <v>54850</v>
      </c>
      <c r="D22" s="82" t="s">
        <v>23</v>
      </c>
      <c r="E22" s="83">
        <v>1260</v>
      </c>
      <c r="F22" s="83">
        <v>4014</v>
      </c>
      <c r="G22" s="83">
        <v>1300</v>
      </c>
      <c r="H22" s="84"/>
      <c r="I22" s="84">
        <v>60210</v>
      </c>
      <c r="J22" s="84">
        <v>12500</v>
      </c>
      <c r="K22" s="84">
        <v>12500</v>
      </c>
      <c r="L22" s="84">
        <v>1751806</v>
      </c>
      <c r="M22" s="64" t="s">
        <v>28</v>
      </c>
      <c r="N22" s="38"/>
      <c r="O22" s="38"/>
      <c r="P22" s="26"/>
      <c r="Q22" s="26"/>
      <c r="R22" s="26"/>
      <c r="S22" s="26"/>
      <c r="T22" s="26"/>
      <c r="U22" s="26"/>
      <c r="V22" s="26"/>
      <c r="W22" s="26"/>
      <c r="X22" s="26"/>
      <c r="Y22" s="26"/>
      <c r="Z22" s="26"/>
    </row>
    <row r="23" spans="1:26" ht="51" x14ac:dyDescent="0.2">
      <c r="A23" s="119">
        <v>43511</v>
      </c>
      <c r="B23" s="75" t="s">
        <v>50</v>
      </c>
      <c r="C23" s="75">
        <v>58242</v>
      </c>
      <c r="D23" s="104" t="s">
        <v>54</v>
      </c>
      <c r="E23" s="76">
        <v>1900</v>
      </c>
      <c r="F23" s="76">
        <v>7935</v>
      </c>
      <c r="G23" s="76">
        <v>3500</v>
      </c>
      <c r="H23" s="77">
        <v>5</v>
      </c>
      <c r="I23" s="77">
        <v>39675</v>
      </c>
      <c r="J23" s="77">
        <v>20000</v>
      </c>
      <c r="K23" s="77">
        <v>20000</v>
      </c>
      <c r="L23" s="77">
        <v>3180127</v>
      </c>
      <c r="M23" s="78" t="s">
        <v>52</v>
      </c>
      <c r="N23" s="38"/>
      <c r="O23" s="38"/>
      <c r="P23" s="26"/>
      <c r="Q23" s="26"/>
      <c r="R23" s="26"/>
      <c r="S23" s="26"/>
      <c r="T23" s="26"/>
      <c r="U23" s="26"/>
      <c r="V23" s="26"/>
      <c r="W23" s="26"/>
      <c r="X23" s="26"/>
      <c r="Y23" s="26"/>
      <c r="Z23" s="26"/>
    </row>
    <row r="24" spans="1:26" s="26" customFormat="1" ht="51" x14ac:dyDescent="0.2">
      <c r="A24" s="69">
        <v>43672</v>
      </c>
      <c r="B24" s="85" t="s">
        <v>60</v>
      </c>
      <c r="C24" s="85">
        <v>49869</v>
      </c>
      <c r="D24" s="85" t="s">
        <v>64</v>
      </c>
      <c r="E24" s="102">
        <v>2610</v>
      </c>
      <c r="F24" s="102">
        <v>10023</v>
      </c>
      <c r="G24" s="102">
        <v>6500</v>
      </c>
      <c r="H24" s="92"/>
      <c r="I24" s="92">
        <v>12</v>
      </c>
      <c r="J24" s="92">
        <v>12500</v>
      </c>
      <c r="K24" s="92">
        <v>21060</v>
      </c>
      <c r="L24" s="92">
        <v>4564000</v>
      </c>
      <c r="M24" s="88" t="s">
        <v>62</v>
      </c>
      <c r="N24" s="38"/>
      <c r="O24" s="38"/>
    </row>
    <row r="25" spans="1:26" s="26" customFormat="1" ht="76.5" x14ac:dyDescent="0.2">
      <c r="A25" s="79">
        <v>43567</v>
      </c>
      <c r="B25" s="85" t="s">
        <v>58</v>
      </c>
      <c r="C25" s="85">
        <v>63351</v>
      </c>
      <c r="D25" s="101" t="s">
        <v>77</v>
      </c>
      <c r="E25" s="102">
        <v>925</v>
      </c>
      <c r="F25" s="102">
        <v>3026</v>
      </c>
      <c r="G25" s="102">
        <v>1800</v>
      </c>
      <c r="H25" s="92"/>
      <c r="I25" s="92">
        <v>10</v>
      </c>
      <c r="J25" s="92">
        <v>6000</v>
      </c>
      <c r="K25" s="92">
        <v>6000</v>
      </c>
      <c r="L25" s="92">
        <v>1592647</v>
      </c>
      <c r="M25" s="88" t="s">
        <v>81</v>
      </c>
      <c r="N25" s="31"/>
      <c r="O25" s="22"/>
      <c r="P25" s="22"/>
      <c r="Q25" s="22"/>
      <c r="R25" s="22"/>
      <c r="S25" s="22"/>
      <c r="T25" s="22"/>
      <c r="U25" s="22"/>
      <c r="V25" s="22"/>
      <c r="W25" s="22"/>
      <c r="X25" s="22"/>
      <c r="Y25" s="22"/>
      <c r="Z25" s="22"/>
    </row>
    <row r="26" spans="1:26" s="26" customFormat="1" x14ac:dyDescent="0.2">
      <c r="A26" s="159"/>
      <c r="B26" s="28"/>
      <c r="C26" s="28"/>
      <c r="D26" s="13"/>
      <c r="E26" s="14"/>
      <c r="F26" s="14"/>
      <c r="G26" s="14"/>
      <c r="H26" s="15"/>
      <c r="I26" s="15"/>
      <c r="J26" s="15"/>
      <c r="K26" s="15"/>
      <c r="L26" s="15"/>
      <c r="M26" s="36"/>
      <c r="N26" s="31"/>
      <c r="O26" s="22"/>
      <c r="P26" s="22"/>
      <c r="Q26" s="22"/>
      <c r="R26" s="22"/>
      <c r="S26" s="22"/>
      <c r="T26" s="22"/>
      <c r="U26" s="22"/>
      <c r="V26" s="22"/>
      <c r="W26" s="22"/>
      <c r="X26" s="22"/>
      <c r="Y26" s="22"/>
      <c r="Z26" s="22"/>
    </row>
    <row r="27" spans="1:26" x14ac:dyDescent="0.2">
      <c r="A27" s="28"/>
      <c r="B27" s="28"/>
      <c r="C27" s="28"/>
      <c r="D27" s="13"/>
      <c r="E27" s="14"/>
      <c r="F27" s="14"/>
      <c r="G27" s="14"/>
      <c r="H27" s="15"/>
      <c r="I27" s="15"/>
      <c r="J27" s="15"/>
      <c r="K27" s="15"/>
      <c r="L27" s="15"/>
      <c r="M27" s="36"/>
      <c r="N27" s="38"/>
      <c r="O27" s="26"/>
      <c r="P27" s="26"/>
      <c r="Q27" s="26"/>
      <c r="R27" s="26"/>
      <c r="S27" s="26"/>
      <c r="T27" s="26"/>
      <c r="U27" s="26"/>
      <c r="V27" s="26"/>
      <c r="W27" s="26"/>
      <c r="X27" s="26"/>
      <c r="Y27" s="26"/>
      <c r="Z27" s="26"/>
    </row>
    <row r="28" spans="1:26" x14ac:dyDescent="0.2">
      <c r="A28" s="33"/>
      <c r="B28" s="27">
        <v>2023</v>
      </c>
      <c r="C28" s="27"/>
      <c r="D28" s="3"/>
      <c r="E28" s="1"/>
      <c r="F28" s="1"/>
      <c r="G28" s="1"/>
      <c r="H28" s="90"/>
      <c r="I28" s="90"/>
      <c r="J28" s="90"/>
      <c r="K28" s="90"/>
      <c r="L28" s="1"/>
      <c r="M28" s="2"/>
      <c r="N28" s="34"/>
      <c r="O28" s="26"/>
      <c r="P28" s="26"/>
      <c r="Q28" s="26"/>
      <c r="R28" s="26"/>
      <c r="S28" s="26"/>
      <c r="T28" s="26"/>
      <c r="U28" s="26"/>
      <c r="V28" s="26"/>
      <c r="W28" s="26"/>
      <c r="X28" s="26"/>
      <c r="Y28" s="26"/>
      <c r="Z28" s="26"/>
    </row>
    <row r="29" spans="1:26" s="26" customFormat="1" ht="76.5" x14ac:dyDescent="0.2">
      <c r="A29" s="109">
        <v>43395</v>
      </c>
      <c r="B29" s="115" t="s">
        <v>24</v>
      </c>
      <c r="C29" s="115">
        <v>57385</v>
      </c>
      <c r="D29" s="116" t="s">
        <v>25</v>
      </c>
      <c r="E29" s="117">
        <v>2500</v>
      </c>
      <c r="F29" s="117">
        <v>8846</v>
      </c>
      <c r="G29" s="117">
        <v>3000</v>
      </c>
      <c r="H29" s="118"/>
      <c r="I29" s="118">
        <v>176920</v>
      </c>
      <c r="J29" s="118">
        <v>47300</v>
      </c>
      <c r="K29" s="118">
        <v>47300</v>
      </c>
      <c r="L29" s="118">
        <v>3936450</v>
      </c>
      <c r="M29" s="114" t="s">
        <v>29</v>
      </c>
      <c r="N29" s="38"/>
    </row>
    <row r="30" spans="1:26" s="26" customFormat="1" ht="127.5" x14ac:dyDescent="0.2">
      <c r="A30" s="69">
        <v>43451</v>
      </c>
      <c r="B30" s="85" t="s">
        <v>32</v>
      </c>
      <c r="C30" s="85">
        <v>52971</v>
      </c>
      <c r="D30" s="86" t="s">
        <v>33</v>
      </c>
      <c r="E30" s="71">
        <v>2500</v>
      </c>
      <c r="F30" s="71">
        <v>15556</v>
      </c>
      <c r="G30" s="71">
        <v>4000</v>
      </c>
      <c r="H30" s="72">
        <v>155560</v>
      </c>
      <c r="I30" s="72">
        <v>77780</v>
      </c>
      <c r="J30" s="72">
        <v>183340</v>
      </c>
      <c r="K30" s="72">
        <v>75500</v>
      </c>
      <c r="L30" s="87">
        <v>8594689</v>
      </c>
      <c r="M30" s="88" t="s">
        <v>73</v>
      </c>
    </row>
    <row r="31" spans="1:26" s="26" customFormat="1" ht="204" x14ac:dyDescent="0.2">
      <c r="A31" s="69">
        <v>43451</v>
      </c>
      <c r="B31" s="85" t="s">
        <v>34</v>
      </c>
      <c r="C31" s="85">
        <v>57383</v>
      </c>
      <c r="D31" s="101" t="s">
        <v>35</v>
      </c>
      <c r="E31" s="102">
        <v>1600</v>
      </c>
      <c r="F31" s="102">
        <v>7350</v>
      </c>
      <c r="G31" s="102">
        <v>5000</v>
      </c>
      <c r="H31" s="92"/>
      <c r="I31" s="92">
        <v>114315</v>
      </c>
      <c r="J31" s="92">
        <v>126042.18</v>
      </c>
      <c r="K31" s="92">
        <v>135000</v>
      </c>
      <c r="L31" s="92">
        <v>8629961</v>
      </c>
      <c r="M31" s="88" t="s">
        <v>74</v>
      </c>
    </row>
    <row r="32" spans="1:26" s="26" customFormat="1" ht="51" x14ac:dyDescent="0.2">
      <c r="A32" s="119">
        <v>43511</v>
      </c>
      <c r="B32" s="75" t="s">
        <v>50</v>
      </c>
      <c r="C32" s="75">
        <v>58578</v>
      </c>
      <c r="D32" s="104" t="s">
        <v>53</v>
      </c>
      <c r="E32" s="76">
        <v>1900</v>
      </c>
      <c r="F32" s="76">
        <v>7935</v>
      </c>
      <c r="G32" s="76">
        <v>3500</v>
      </c>
      <c r="H32" s="77">
        <v>5</v>
      </c>
      <c r="I32" s="77">
        <v>39675</v>
      </c>
      <c r="J32" s="77">
        <v>20000</v>
      </c>
      <c r="K32" s="77">
        <v>20000</v>
      </c>
      <c r="L32" s="77">
        <v>3180127</v>
      </c>
      <c r="M32" s="78" t="s">
        <v>52</v>
      </c>
      <c r="N32" s="42"/>
      <c r="O32" s="22"/>
      <c r="P32" s="22"/>
      <c r="Q32" s="22"/>
      <c r="R32" s="22"/>
      <c r="S32" s="22"/>
      <c r="T32" s="22"/>
      <c r="U32" s="22"/>
      <c r="V32" s="22"/>
      <c r="W32" s="22"/>
      <c r="X32" s="22"/>
      <c r="Y32" s="22"/>
      <c r="Z32" s="22"/>
    </row>
    <row r="33" spans="1:26" s="26" customFormat="1" ht="51" x14ac:dyDescent="0.2">
      <c r="A33" s="121">
        <v>43672</v>
      </c>
      <c r="B33" s="122" t="s">
        <v>60</v>
      </c>
      <c r="C33" s="122">
        <v>60390</v>
      </c>
      <c r="D33" s="149" t="s">
        <v>63</v>
      </c>
      <c r="E33" s="123">
        <v>2610</v>
      </c>
      <c r="F33" s="123">
        <v>10023</v>
      </c>
      <c r="G33" s="123">
        <v>6500</v>
      </c>
      <c r="H33" s="124"/>
      <c r="I33" s="124">
        <v>12</v>
      </c>
      <c r="J33" s="124">
        <v>15000</v>
      </c>
      <c r="K33" s="124">
        <v>23560</v>
      </c>
      <c r="L33" s="124">
        <v>4564000</v>
      </c>
      <c r="M33" s="125" t="s">
        <v>62</v>
      </c>
      <c r="N33" s="42"/>
      <c r="O33" s="22"/>
      <c r="P33" s="22"/>
      <c r="Q33" s="22"/>
      <c r="R33" s="22"/>
      <c r="S33" s="22"/>
      <c r="T33" s="22"/>
      <c r="U33" s="22"/>
      <c r="V33" s="22"/>
      <c r="W33" s="22"/>
      <c r="X33" s="22"/>
      <c r="Y33" s="22"/>
      <c r="Z33" s="22"/>
    </row>
    <row r="34" spans="1:26" s="26" customFormat="1" x14ac:dyDescent="0.2">
      <c r="A34" s="156"/>
      <c r="B34" s="28"/>
      <c r="C34" s="28"/>
      <c r="D34" s="13"/>
      <c r="E34" s="14"/>
      <c r="F34" s="14"/>
      <c r="G34" s="14"/>
      <c r="H34" s="15"/>
      <c r="I34" s="15"/>
      <c r="J34" s="15"/>
      <c r="K34" s="15"/>
      <c r="L34" s="15"/>
      <c r="M34" s="36"/>
      <c r="N34" s="42"/>
      <c r="O34" s="22"/>
      <c r="P34" s="22"/>
      <c r="Q34" s="22"/>
      <c r="R34" s="22"/>
      <c r="S34" s="22"/>
      <c r="T34" s="22"/>
      <c r="U34" s="22"/>
      <c r="V34" s="22"/>
      <c r="W34" s="22"/>
      <c r="X34" s="22"/>
      <c r="Y34" s="22"/>
      <c r="Z34" s="22"/>
    </row>
    <row r="35" spans="1:26" s="26" customFormat="1" x14ac:dyDescent="0.2">
      <c r="A35" s="28"/>
      <c r="B35" s="28"/>
      <c r="C35" s="28"/>
      <c r="D35" s="13"/>
      <c r="E35" s="14"/>
      <c r="F35" s="14"/>
      <c r="G35" s="14"/>
      <c r="H35" s="15"/>
      <c r="I35" s="15"/>
      <c r="J35" s="15"/>
      <c r="K35" s="15"/>
      <c r="L35" s="15"/>
      <c r="M35" s="36"/>
      <c r="N35" s="42"/>
      <c r="O35" s="22"/>
      <c r="P35" s="22"/>
      <c r="Q35" s="22"/>
      <c r="R35" s="22"/>
      <c r="S35" s="22"/>
      <c r="T35" s="22"/>
      <c r="U35" s="22"/>
      <c r="V35" s="22"/>
      <c r="W35" s="22"/>
      <c r="X35" s="22"/>
      <c r="Y35" s="22"/>
      <c r="Z35" s="22"/>
    </row>
    <row r="36" spans="1:26" s="26" customFormat="1" x14ac:dyDescent="0.2">
      <c r="A36" s="33"/>
      <c r="B36" s="27">
        <v>2024</v>
      </c>
      <c r="C36" s="27"/>
      <c r="D36" s="3"/>
      <c r="E36" s="1"/>
      <c r="F36" s="1"/>
      <c r="G36" s="1"/>
      <c r="H36" s="90"/>
      <c r="I36" s="90"/>
      <c r="J36" s="90"/>
      <c r="K36" s="90"/>
      <c r="L36" s="1"/>
      <c r="M36" s="2"/>
    </row>
    <row r="37" spans="1:26" ht="63.75" x14ac:dyDescent="0.2">
      <c r="A37" s="80">
        <v>43454</v>
      </c>
      <c r="B37" s="61" t="s">
        <v>30</v>
      </c>
      <c r="C37" s="61">
        <v>55456</v>
      </c>
      <c r="D37" s="89" t="s">
        <v>31</v>
      </c>
      <c r="E37" s="62">
        <v>1000</v>
      </c>
      <c r="F37" s="62">
        <v>4316</v>
      </c>
      <c r="G37" s="62">
        <v>5000</v>
      </c>
      <c r="H37" s="63"/>
      <c r="I37" s="63">
        <v>0</v>
      </c>
      <c r="J37" s="63">
        <v>95107</v>
      </c>
      <c r="K37" s="63">
        <v>95107</v>
      </c>
      <c r="L37" s="63">
        <v>4231198.1900000004</v>
      </c>
      <c r="M37" s="64" t="s">
        <v>75</v>
      </c>
      <c r="N37" s="34"/>
      <c r="O37" s="26"/>
      <c r="P37" s="26"/>
      <c r="Q37" s="26"/>
      <c r="R37" s="26"/>
      <c r="S37" s="26"/>
      <c r="T37" s="26"/>
      <c r="U37" s="26"/>
      <c r="V37" s="26"/>
      <c r="W37" s="26"/>
      <c r="X37" s="26"/>
      <c r="Y37" s="26"/>
      <c r="Z37" s="26"/>
    </row>
    <row r="38" spans="1:26" s="26" customFormat="1" ht="25.5" x14ac:dyDescent="0.2">
      <c r="A38" s="69">
        <v>43454</v>
      </c>
      <c r="B38" s="85" t="s">
        <v>39</v>
      </c>
      <c r="C38" s="85">
        <v>57540</v>
      </c>
      <c r="D38" s="101" t="s">
        <v>40</v>
      </c>
      <c r="E38" s="102">
        <v>2100</v>
      </c>
      <c r="F38" s="102">
        <v>8450</v>
      </c>
      <c r="G38" s="102">
        <v>2850</v>
      </c>
      <c r="H38" s="92"/>
      <c r="I38" s="92">
        <v>160000</v>
      </c>
      <c r="J38" s="92">
        <v>15000</v>
      </c>
      <c r="K38" s="92">
        <v>15000</v>
      </c>
      <c r="L38" s="92">
        <v>3904502</v>
      </c>
      <c r="M38" s="88" t="s">
        <v>43</v>
      </c>
    </row>
    <row r="39" spans="1:26" s="26" customFormat="1" ht="51" x14ac:dyDescent="0.2">
      <c r="A39" s="119">
        <v>43511</v>
      </c>
      <c r="B39" s="75" t="s">
        <v>50</v>
      </c>
      <c r="C39" s="75">
        <v>58579</v>
      </c>
      <c r="D39" s="104" t="s">
        <v>51</v>
      </c>
      <c r="E39" s="76">
        <v>1900</v>
      </c>
      <c r="F39" s="76">
        <v>7935</v>
      </c>
      <c r="G39" s="76">
        <v>3500</v>
      </c>
      <c r="H39" s="77">
        <v>5</v>
      </c>
      <c r="I39" s="77">
        <v>39675</v>
      </c>
      <c r="J39" s="77">
        <v>20000</v>
      </c>
      <c r="K39" s="77">
        <v>20000</v>
      </c>
      <c r="L39" s="77">
        <v>3180127</v>
      </c>
      <c r="M39" s="78" t="s">
        <v>52</v>
      </c>
    </row>
    <row r="40" spans="1:26" s="26" customFormat="1" ht="51" x14ac:dyDescent="0.2">
      <c r="A40" s="148">
        <v>43672</v>
      </c>
      <c r="B40" s="43" t="s">
        <v>60</v>
      </c>
      <c r="C40" s="43">
        <v>60391</v>
      </c>
      <c r="D40" s="65" t="s">
        <v>61</v>
      </c>
      <c r="E40" s="66">
        <v>2610</v>
      </c>
      <c r="F40" s="66">
        <v>10023</v>
      </c>
      <c r="G40" s="66">
        <v>6500</v>
      </c>
      <c r="H40" s="146"/>
      <c r="I40" s="146">
        <v>12</v>
      </c>
      <c r="J40" s="146">
        <v>17500</v>
      </c>
      <c r="K40" s="146">
        <v>26060</v>
      </c>
      <c r="L40" s="146">
        <v>4564000</v>
      </c>
      <c r="M40" s="147" t="s">
        <v>62</v>
      </c>
    </row>
    <row r="41" spans="1:26" s="21" customFormat="1" ht="37.15" customHeight="1" x14ac:dyDescent="0.2">
      <c r="A41" s="69">
        <v>44032</v>
      </c>
      <c r="B41" s="70" t="s">
        <v>36</v>
      </c>
      <c r="C41" s="70">
        <v>63354</v>
      </c>
      <c r="D41" s="101" t="s">
        <v>70</v>
      </c>
      <c r="E41" s="71">
        <v>788</v>
      </c>
      <c r="F41" s="71">
        <v>4564</v>
      </c>
      <c r="G41" s="71">
        <v>1200</v>
      </c>
      <c r="H41" s="72"/>
      <c r="I41" s="72">
        <v>45640</v>
      </c>
      <c r="J41" s="72">
        <v>10000</v>
      </c>
      <c r="K41" s="72">
        <v>12600</v>
      </c>
      <c r="L41" s="145">
        <v>1731491</v>
      </c>
      <c r="M41" s="88" t="s">
        <v>71</v>
      </c>
      <c r="N41" s="31"/>
      <c r="O41" s="31"/>
      <c r="P41" s="22"/>
      <c r="Q41" s="22"/>
      <c r="R41" s="22"/>
      <c r="S41" s="22"/>
      <c r="T41" s="22"/>
      <c r="U41" s="22"/>
      <c r="V41" s="22"/>
      <c r="W41" s="22"/>
      <c r="X41" s="22"/>
      <c r="Y41" s="22"/>
      <c r="Z41" s="22"/>
    </row>
    <row r="42" spans="1:26" ht="14.65" customHeight="1" x14ac:dyDescent="0.2">
      <c r="A42" s="140"/>
      <c r="B42" s="141"/>
      <c r="C42" s="141"/>
      <c r="D42" s="157"/>
      <c r="E42" s="143"/>
      <c r="F42" s="143"/>
      <c r="G42" s="143"/>
      <c r="H42" s="144"/>
      <c r="I42" s="144"/>
      <c r="J42" s="144"/>
      <c r="K42" s="144"/>
      <c r="L42" s="158"/>
      <c r="M42" s="34"/>
      <c r="N42" s="31"/>
      <c r="O42" s="31"/>
    </row>
    <row r="43" spans="1:26" x14ac:dyDescent="0.2">
      <c r="A43" s="140"/>
      <c r="B43" s="141"/>
      <c r="C43" s="141"/>
      <c r="D43" s="142"/>
      <c r="E43" s="143"/>
      <c r="F43" s="143"/>
      <c r="G43" s="143"/>
      <c r="H43" s="144"/>
      <c r="I43" s="144"/>
      <c r="J43" s="144"/>
      <c r="K43" s="144"/>
      <c r="L43" s="144"/>
      <c r="M43" s="32"/>
      <c r="N43" s="31"/>
      <c r="O43" s="31"/>
    </row>
    <row r="44" spans="1:26" s="26" customFormat="1" x14ac:dyDescent="0.2">
      <c r="A44" s="33"/>
      <c r="B44" s="27">
        <v>2025</v>
      </c>
      <c r="C44" s="27"/>
      <c r="D44" s="1"/>
      <c r="E44" s="1"/>
      <c r="F44" s="1"/>
      <c r="G44" s="1"/>
      <c r="H44" s="90"/>
      <c r="I44" s="90"/>
      <c r="J44" s="90"/>
      <c r="K44" s="90"/>
      <c r="L44" s="1"/>
      <c r="M44" s="2"/>
    </row>
    <row r="45" spans="1:26" s="26" customFormat="1" ht="107.65" customHeight="1" x14ac:dyDescent="0.2">
      <c r="A45" s="150">
        <v>44229</v>
      </c>
      <c r="B45" s="151" t="s">
        <v>67</v>
      </c>
      <c r="C45" s="151">
        <v>60333</v>
      </c>
      <c r="D45" s="152" t="s">
        <v>79</v>
      </c>
      <c r="E45" s="153">
        <v>2500</v>
      </c>
      <c r="F45" s="153">
        <v>14425</v>
      </c>
      <c r="G45" s="153">
        <v>9000</v>
      </c>
      <c r="H45" s="154"/>
      <c r="I45" s="154"/>
      <c r="J45" s="154">
        <v>160777</v>
      </c>
      <c r="K45" s="154">
        <v>137864</v>
      </c>
      <c r="L45" s="154">
        <v>8677265</v>
      </c>
      <c r="M45" s="155" t="s">
        <v>80</v>
      </c>
      <c r="N45" s="23"/>
      <c r="O45" s="23"/>
      <c r="P45" s="23"/>
      <c r="Q45" s="23"/>
      <c r="R45" s="23"/>
      <c r="S45" s="23"/>
      <c r="T45" s="23"/>
      <c r="U45" s="23"/>
      <c r="V45" s="23"/>
      <c r="W45" s="23"/>
      <c r="X45" s="23"/>
      <c r="Y45" s="23"/>
      <c r="Z45" s="23"/>
    </row>
    <row r="46" spans="1:26" s="26" customFormat="1" x14ac:dyDescent="0.2">
      <c r="C46" s="22"/>
      <c r="D46" s="4"/>
      <c r="E46" s="5"/>
      <c r="F46" s="5"/>
      <c r="G46" s="5"/>
      <c r="H46" s="6"/>
      <c r="I46" s="6"/>
      <c r="J46" s="6"/>
      <c r="K46" s="6"/>
      <c r="L46" s="6"/>
      <c r="M46" s="38"/>
      <c r="N46" s="24"/>
    </row>
    <row r="47" spans="1:26" s="23" customFormat="1" x14ac:dyDescent="0.2">
      <c r="A47" s="26"/>
      <c r="B47" s="26"/>
      <c r="C47" s="26"/>
      <c r="D47" s="4"/>
      <c r="E47" s="5"/>
      <c r="F47" s="5"/>
      <c r="G47" s="5"/>
      <c r="H47" s="6"/>
      <c r="I47" s="6"/>
      <c r="J47" s="6"/>
      <c r="K47" s="6"/>
      <c r="L47" s="6"/>
      <c r="M47" s="38"/>
    </row>
    <row r="48" spans="1:26" s="26" customFormat="1" x14ac:dyDescent="0.2">
      <c r="B48" s="22"/>
      <c r="C48" s="22"/>
      <c r="D48" s="16"/>
      <c r="E48" s="17"/>
      <c r="F48" s="17"/>
      <c r="G48" s="17"/>
      <c r="H48" s="18"/>
      <c r="I48" s="18"/>
      <c r="J48" s="18"/>
      <c r="K48" s="18"/>
      <c r="L48" s="18"/>
      <c r="M48" s="31"/>
      <c r="N48" s="23"/>
      <c r="O48" s="23"/>
      <c r="P48" s="23"/>
      <c r="Q48" s="23"/>
      <c r="R48" s="23"/>
      <c r="S48" s="23"/>
      <c r="T48" s="23"/>
      <c r="U48" s="23"/>
      <c r="V48" s="23"/>
      <c r="W48" s="23"/>
      <c r="X48" s="23"/>
      <c r="Y48" s="23"/>
      <c r="Z48" s="23"/>
    </row>
    <row r="49" spans="1:26" s="23" customFormat="1" ht="15" x14ac:dyDescent="0.2">
      <c r="A49" s="26"/>
      <c r="B49" s="26"/>
      <c r="C49" s="26"/>
      <c r="D49" s="4"/>
      <c r="E49" s="10"/>
      <c r="F49" s="11"/>
      <c r="G49" s="11"/>
      <c r="H49" s="93"/>
      <c r="I49" s="93"/>
      <c r="J49" s="93"/>
      <c r="K49" s="93"/>
      <c r="L49" s="12"/>
      <c r="M49" s="38"/>
    </row>
    <row r="50" spans="1:26" s="23" customFormat="1" x14ac:dyDescent="0.2">
      <c r="A50" s="33"/>
      <c r="B50" s="27">
        <v>2026</v>
      </c>
      <c r="C50" s="27"/>
      <c r="D50" s="1"/>
      <c r="E50" s="1"/>
      <c r="F50" s="1"/>
      <c r="G50" s="1"/>
      <c r="H50" s="90"/>
      <c r="I50" s="90"/>
      <c r="J50" s="90"/>
      <c r="K50" s="90"/>
      <c r="L50" s="1"/>
      <c r="M50" s="2"/>
      <c r="N50" s="26"/>
      <c r="O50" s="26"/>
      <c r="P50" s="26"/>
      <c r="Q50" s="26"/>
      <c r="R50" s="26"/>
      <c r="S50" s="26"/>
      <c r="T50" s="26"/>
      <c r="U50" s="26"/>
      <c r="V50" s="26"/>
      <c r="W50" s="26"/>
      <c r="X50" s="26"/>
      <c r="Y50" s="26"/>
      <c r="Z50" s="26"/>
    </row>
    <row r="51" spans="1:26" s="23" customFormat="1" x14ac:dyDescent="0.2">
      <c r="A51" s="126"/>
      <c r="B51" s="25"/>
      <c r="C51" s="25"/>
      <c r="D51" s="50"/>
      <c r="E51" s="19"/>
      <c r="F51" s="19"/>
      <c r="G51" s="19"/>
      <c r="H51" s="20"/>
      <c r="I51" s="20"/>
      <c r="J51" s="20"/>
      <c r="K51" s="20"/>
      <c r="L51" s="20"/>
      <c r="M51" s="35"/>
      <c r="N51" s="26"/>
      <c r="O51" s="26"/>
      <c r="P51" s="26"/>
      <c r="Q51" s="26"/>
      <c r="R51" s="26"/>
      <c r="S51" s="26"/>
      <c r="T51" s="26"/>
      <c r="U51" s="26"/>
      <c r="V51" s="26"/>
      <c r="W51" s="26"/>
      <c r="X51" s="26"/>
      <c r="Y51" s="26"/>
      <c r="Z51" s="26"/>
    </row>
    <row r="52" spans="1:26" s="26" customFormat="1" x14ac:dyDescent="0.2">
      <c r="A52" s="23"/>
      <c r="D52" s="4"/>
      <c r="E52" s="5"/>
      <c r="F52" s="5"/>
      <c r="G52" s="5"/>
      <c r="H52" s="6"/>
      <c r="I52" s="6"/>
      <c r="J52" s="6"/>
      <c r="K52" s="6"/>
      <c r="L52" s="6"/>
      <c r="M52" s="38"/>
      <c r="N52" s="24"/>
    </row>
    <row r="53" spans="1:26" s="26" customFormat="1" x14ac:dyDescent="0.2">
      <c r="A53" s="23"/>
      <c r="C53" s="22"/>
      <c r="D53" s="4"/>
      <c r="E53" s="5"/>
      <c r="F53" s="5"/>
      <c r="G53" s="5"/>
      <c r="H53" s="6"/>
      <c r="I53" s="6"/>
      <c r="J53" s="6"/>
      <c r="K53" s="6"/>
      <c r="L53" s="6"/>
      <c r="M53" s="38"/>
    </row>
    <row r="54" spans="1:26" s="26" customFormat="1" x14ac:dyDescent="0.2">
      <c r="A54" s="23"/>
      <c r="C54" s="22"/>
      <c r="D54" s="4"/>
      <c r="E54" s="5"/>
      <c r="F54" s="5"/>
      <c r="G54" s="5"/>
      <c r="H54" s="6"/>
      <c r="I54" s="6"/>
      <c r="J54" s="6"/>
      <c r="K54" s="6"/>
      <c r="L54" s="6"/>
      <c r="M54" s="38"/>
    </row>
    <row r="55" spans="1:26" s="26" customFormat="1" x14ac:dyDescent="0.2">
      <c r="A55" s="52"/>
      <c r="B55" s="28"/>
      <c r="C55" s="28"/>
      <c r="D55" s="13"/>
      <c r="E55" s="14"/>
      <c r="F55" s="14"/>
      <c r="G55" s="14"/>
      <c r="H55" s="15"/>
      <c r="I55" s="15"/>
      <c r="J55" s="15"/>
      <c r="K55" s="15"/>
      <c r="L55" s="15"/>
      <c r="M55" s="36"/>
    </row>
    <row r="56" spans="1:26" s="26" customFormat="1" x14ac:dyDescent="0.2">
      <c r="A56" s="33"/>
      <c r="B56" s="27">
        <v>2027</v>
      </c>
      <c r="C56" s="27"/>
      <c r="D56" s="1"/>
      <c r="E56" s="1"/>
      <c r="F56" s="1"/>
      <c r="G56" s="1"/>
      <c r="H56" s="90"/>
      <c r="I56" s="90"/>
      <c r="J56" s="90"/>
      <c r="K56" s="90"/>
      <c r="L56" s="1"/>
      <c r="M56" s="2"/>
      <c r="N56" s="23"/>
      <c r="O56" s="23"/>
      <c r="P56" s="23"/>
      <c r="Q56" s="23"/>
      <c r="R56" s="23"/>
      <c r="S56" s="23"/>
      <c r="T56" s="23"/>
      <c r="U56" s="23"/>
      <c r="V56" s="23"/>
      <c r="W56" s="23"/>
      <c r="X56" s="23"/>
      <c r="Y56" s="23"/>
      <c r="Z56" s="23"/>
    </row>
    <row r="57" spans="1:26" s="26" customFormat="1" x14ac:dyDescent="0.2">
      <c r="A57" s="109">
        <v>43475</v>
      </c>
      <c r="B57" s="110" t="s">
        <v>48</v>
      </c>
      <c r="C57" s="110">
        <v>55856</v>
      </c>
      <c r="D57" s="111" t="s">
        <v>49</v>
      </c>
      <c r="E57" s="112">
        <v>1225</v>
      </c>
      <c r="F57" s="112">
        <v>5317</v>
      </c>
      <c r="G57" s="112">
        <v>3500</v>
      </c>
      <c r="H57" s="113"/>
      <c r="I57" s="113">
        <v>42536</v>
      </c>
      <c r="J57" s="113">
        <v>30000</v>
      </c>
      <c r="K57" s="113">
        <v>25000</v>
      </c>
      <c r="L57" s="113">
        <v>3413521</v>
      </c>
      <c r="M57" s="114"/>
      <c r="N57" s="38"/>
    </row>
    <row r="58" spans="1:26" s="26" customFormat="1" x14ac:dyDescent="0.2">
      <c r="A58" s="23"/>
      <c r="D58" s="4"/>
      <c r="E58" s="5"/>
      <c r="F58" s="5"/>
      <c r="G58" s="5"/>
      <c r="H58" s="6"/>
      <c r="I58" s="6"/>
      <c r="J58" s="6"/>
      <c r="K58" s="6"/>
      <c r="L58" s="6"/>
      <c r="M58" s="38"/>
      <c r="N58" s="51"/>
      <c r="O58" s="23"/>
      <c r="P58" s="23"/>
      <c r="Q58" s="23"/>
      <c r="R58" s="23"/>
      <c r="S58" s="23"/>
      <c r="T58" s="23"/>
      <c r="U58" s="23"/>
      <c r="V58" s="23"/>
      <c r="W58" s="23"/>
      <c r="X58" s="23"/>
      <c r="Y58" s="23"/>
      <c r="Z58" s="23"/>
    </row>
    <row r="59" spans="1:26" s="26" customFormat="1" x14ac:dyDescent="0.2">
      <c r="D59" s="4"/>
      <c r="E59" s="5"/>
      <c r="F59" s="5"/>
      <c r="G59" s="5"/>
      <c r="H59" s="6"/>
      <c r="I59" s="6"/>
      <c r="J59" s="6"/>
      <c r="K59" s="6"/>
      <c r="L59" s="6"/>
      <c r="M59" s="38"/>
      <c r="N59" s="23"/>
      <c r="O59" s="23"/>
      <c r="P59" s="23"/>
      <c r="Q59" s="23"/>
      <c r="R59" s="23"/>
      <c r="S59" s="23"/>
      <c r="T59" s="23"/>
      <c r="U59" s="23"/>
      <c r="V59" s="23"/>
      <c r="W59" s="23"/>
      <c r="X59" s="23"/>
      <c r="Y59" s="23"/>
      <c r="Z59" s="23"/>
    </row>
    <row r="60" spans="1:26" s="23" customFormat="1" x14ac:dyDescent="0.2">
      <c r="A60" s="52"/>
      <c r="B60" s="28"/>
      <c r="C60" s="28"/>
      <c r="D60" s="13"/>
      <c r="E60" s="14"/>
      <c r="F60" s="14"/>
      <c r="G60" s="14"/>
      <c r="H60" s="15"/>
      <c r="I60" s="15"/>
      <c r="J60" s="15"/>
      <c r="K60" s="15"/>
      <c r="L60" s="15"/>
      <c r="M60" s="36"/>
    </row>
    <row r="61" spans="1:26" s="23" customFormat="1" x14ac:dyDescent="0.2">
      <c r="B61" s="26"/>
      <c r="C61" s="26"/>
      <c r="D61" s="4"/>
      <c r="E61" s="5"/>
      <c r="F61" s="5"/>
      <c r="G61" s="5"/>
      <c r="H61" s="6"/>
      <c r="I61" s="6"/>
      <c r="J61" s="6"/>
      <c r="K61" s="6"/>
      <c r="L61" s="6"/>
      <c r="M61" s="38"/>
    </row>
    <row r="62" spans="1:26" s="23" customFormat="1" hidden="1" x14ac:dyDescent="0.2">
      <c r="A62" s="33"/>
      <c r="B62" s="27">
        <v>2028</v>
      </c>
      <c r="C62" s="27"/>
      <c r="D62" s="1"/>
      <c r="E62" s="1"/>
      <c r="F62" s="1"/>
      <c r="G62" s="1"/>
      <c r="H62" s="90"/>
      <c r="I62" s="90"/>
      <c r="J62" s="90"/>
      <c r="K62" s="90"/>
      <c r="L62" s="1"/>
      <c r="M62" s="2"/>
      <c r="N62" s="41"/>
    </row>
    <row r="63" spans="1:26" s="23" customFormat="1" hidden="1" x14ac:dyDescent="0.2">
      <c r="A63" s="25"/>
      <c r="B63" s="25"/>
      <c r="C63" s="49"/>
      <c r="D63" s="50"/>
      <c r="E63" s="19"/>
      <c r="F63" s="19"/>
      <c r="G63" s="19"/>
      <c r="H63" s="20"/>
      <c r="I63" s="20"/>
      <c r="J63" s="20"/>
      <c r="K63" s="20"/>
      <c r="L63" s="20"/>
      <c r="M63" s="35"/>
      <c r="N63" s="26"/>
      <c r="O63" s="26"/>
      <c r="P63" s="26"/>
      <c r="Q63" s="26"/>
      <c r="R63" s="26"/>
      <c r="S63" s="26"/>
      <c r="T63" s="26"/>
      <c r="U63" s="26"/>
      <c r="V63" s="26"/>
      <c r="W63" s="26"/>
      <c r="X63" s="26"/>
      <c r="Y63" s="26"/>
      <c r="Z63" s="26"/>
    </row>
    <row r="64" spans="1:26" s="23" customFormat="1" hidden="1" x14ac:dyDescent="0.2">
      <c r="A64" s="26"/>
      <c r="B64" s="26"/>
      <c r="C64" s="22"/>
      <c r="D64" s="4"/>
      <c r="E64" s="5"/>
      <c r="F64" s="5"/>
      <c r="G64" s="5"/>
      <c r="H64" s="6"/>
      <c r="I64" s="6"/>
      <c r="J64" s="6"/>
      <c r="K64" s="6"/>
      <c r="L64" s="6"/>
      <c r="M64" s="38"/>
      <c r="N64" s="45"/>
    </row>
    <row r="65" spans="1:27" s="26" customFormat="1" hidden="1" x14ac:dyDescent="0.2">
      <c r="A65" s="23"/>
      <c r="D65" s="4"/>
      <c r="E65" s="5"/>
      <c r="F65" s="5"/>
      <c r="G65" s="5"/>
      <c r="H65" s="6"/>
      <c r="I65" s="6"/>
      <c r="J65" s="6"/>
      <c r="K65" s="6"/>
      <c r="L65" s="6"/>
      <c r="M65" s="44"/>
    </row>
    <row r="66" spans="1:27" s="23" customFormat="1" hidden="1" x14ac:dyDescent="0.2">
      <c r="B66" s="26"/>
      <c r="C66" s="26"/>
      <c r="D66" s="4"/>
      <c r="E66" s="5"/>
      <c r="F66" s="5"/>
      <c r="G66" s="5"/>
      <c r="H66" s="6"/>
      <c r="I66" s="6"/>
      <c r="J66" s="6"/>
      <c r="K66" s="6"/>
      <c r="L66" s="6"/>
      <c r="M66" s="38"/>
      <c r="N66" s="41"/>
    </row>
    <row r="67" spans="1:27" s="26" customFormat="1" hidden="1" x14ac:dyDescent="0.2">
      <c r="A67" s="28"/>
      <c r="B67" s="28"/>
      <c r="C67" s="28"/>
      <c r="D67" s="13"/>
      <c r="E67" s="14"/>
      <c r="F67" s="14"/>
      <c r="G67" s="14"/>
      <c r="H67" s="15"/>
      <c r="I67" s="15"/>
      <c r="J67" s="15"/>
      <c r="K67" s="15"/>
      <c r="L67" s="15"/>
      <c r="M67" s="53"/>
      <c r="N67" s="23"/>
      <c r="O67" s="23"/>
      <c r="P67" s="23"/>
      <c r="Q67" s="23"/>
      <c r="R67" s="23"/>
      <c r="S67" s="23"/>
      <c r="T67" s="23"/>
      <c r="U67" s="23"/>
      <c r="V67" s="23"/>
      <c r="W67" s="23"/>
      <c r="X67" s="23"/>
      <c r="Y67" s="23"/>
      <c r="Z67" s="23"/>
    </row>
    <row r="68" spans="1:27" s="23" customFormat="1" hidden="1" x14ac:dyDescent="0.2">
      <c r="A68" s="33"/>
      <c r="B68" s="27">
        <v>2029</v>
      </c>
      <c r="C68" s="27"/>
      <c r="D68" s="1"/>
      <c r="E68" s="1"/>
      <c r="F68" s="1"/>
      <c r="G68" s="1"/>
      <c r="H68" s="90"/>
      <c r="I68" s="90"/>
      <c r="J68" s="90"/>
      <c r="K68" s="90"/>
      <c r="L68" s="1"/>
      <c r="M68" s="2"/>
      <c r="N68" s="26"/>
      <c r="O68" s="26"/>
      <c r="P68" s="26"/>
      <c r="Q68" s="26"/>
      <c r="R68" s="26"/>
      <c r="S68" s="26"/>
      <c r="T68" s="26"/>
      <c r="U68" s="26"/>
      <c r="V68" s="26"/>
      <c r="W68" s="26"/>
      <c r="X68" s="26"/>
      <c r="Y68" s="26"/>
      <c r="Z68" s="26"/>
    </row>
    <row r="69" spans="1:27" s="23" customFormat="1" hidden="1" x14ac:dyDescent="0.2">
      <c r="A69" s="54"/>
      <c r="B69" s="25"/>
      <c r="C69" s="49"/>
      <c r="D69" s="50"/>
      <c r="E69" s="19"/>
      <c r="F69" s="19"/>
      <c r="G69" s="19"/>
      <c r="H69" s="20"/>
      <c r="I69" s="20"/>
      <c r="J69" s="20"/>
      <c r="K69" s="20"/>
      <c r="L69" s="20"/>
      <c r="M69" s="35"/>
      <c r="N69" s="24"/>
      <c r="O69" s="26"/>
      <c r="P69" s="26"/>
      <c r="Q69" s="26"/>
      <c r="R69" s="26"/>
      <c r="S69" s="26"/>
      <c r="T69" s="26"/>
      <c r="U69" s="26"/>
      <c r="V69" s="26"/>
      <c r="W69" s="26"/>
      <c r="X69" s="26"/>
      <c r="Y69" s="26"/>
      <c r="Z69" s="26"/>
    </row>
    <row r="70" spans="1:27" s="23" customFormat="1" hidden="1" x14ac:dyDescent="0.2">
      <c r="B70" s="26"/>
      <c r="C70" s="22"/>
      <c r="D70" s="4"/>
      <c r="E70" s="5"/>
      <c r="F70" s="5"/>
      <c r="G70" s="5"/>
      <c r="H70" s="6"/>
      <c r="I70" s="6"/>
      <c r="J70" s="6"/>
      <c r="K70" s="6"/>
      <c r="L70" s="6"/>
      <c r="M70" s="38"/>
      <c r="N70" s="24"/>
      <c r="O70" s="26"/>
      <c r="P70" s="26"/>
      <c r="Q70" s="26"/>
      <c r="R70" s="26"/>
      <c r="S70" s="26"/>
      <c r="T70" s="26"/>
      <c r="U70" s="26"/>
      <c r="V70" s="26"/>
      <c r="W70" s="26"/>
      <c r="X70" s="26"/>
      <c r="Y70" s="26"/>
      <c r="Z70" s="26"/>
    </row>
    <row r="71" spans="1:27" s="26" customFormat="1" hidden="1" x14ac:dyDescent="0.2">
      <c r="A71" s="29"/>
      <c r="B71" s="28"/>
      <c r="C71" s="28"/>
      <c r="D71" s="13"/>
      <c r="E71" s="14"/>
      <c r="F71" s="14"/>
      <c r="G71" s="14"/>
      <c r="H71" s="15"/>
      <c r="I71" s="15"/>
      <c r="J71" s="15"/>
      <c r="K71" s="15"/>
      <c r="L71" s="15"/>
      <c r="M71" s="53"/>
      <c r="N71" s="41"/>
      <c r="O71" s="23"/>
      <c r="P71" s="23"/>
      <c r="Q71" s="23"/>
      <c r="R71" s="23"/>
      <c r="S71" s="23"/>
      <c r="T71" s="23"/>
      <c r="U71" s="23"/>
      <c r="V71" s="23"/>
      <c r="W71" s="23"/>
      <c r="X71" s="23"/>
      <c r="Y71" s="23"/>
      <c r="Z71" s="23"/>
    </row>
    <row r="72" spans="1:27" s="26" customFormat="1" hidden="1" x14ac:dyDescent="0.2">
      <c r="A72" s="22"/>
      <c r="D72" s="4"/>
      <c r="E72" s="5"/>
      <c r="F72" s="5"/>
      <c r="G72" s="5"/>
      <c r="H72" s="6"/>
      <c r="I72" s="6"/>
      <c r="J72" s="6"/>
      <c r="K72" s="6"/>
      <c r="L72" s="6"/>
      <c r="M72" s="44"/>
      <c r="N72" s="23"/>
      <c r="O72" s="23"/>
      <c r="P72" s="23"/>
      <c r="Q72" s="23"/>
      <c r="R72" s="23"/>
      <c r="S72" s="23"/>
      <c r="T72" s="23"/>
      <c r="U72" s="23"/>
      <c r="V72" s="23"/>
      <c r="W72" s="23"/>
      <c r="X72" s="23"/>
      <c r="Y72" s="23"/>
      <c r="Z72" s="23"/>
    </row>
    <row r="73" spans="1:27" s="23" customFormat="1" hidden="1" x14ac:dyDescent="0.2">
      <c r="A73" s="33"/>
      <c r="B73" s="27">
        <v>2030</v>
      </c>
      <c r="C73" s="27"/>
      <c r="D73" s="1"/>
      <c r="E73" s="1"/>
      <c r="F73" s="1"/>
      <c r="G73" s="1"/>
      <c r="H73" s="90"/>
      <c r="I73" s="90"/>
      <c r="J73" s="90"/>
      <c r="K73" s="90"/>
      <c r="L73" s="1"/>
      <c r="M73" s="2"/>
      <c r="N73" s="41"/>
    </row>
    <row r="74" spans="1:27" s="23" customFormat="1" hidden="1" x14ac:dyDescent="0.2">
      <c r="A74" s="49"/>
      <c r="B74" s="25"/>
      <c r="C74" s="25"/>
      <c r="D74" s="50"/>
      <c r="E74" s="19"/>
      <c r="F74" s="19"/>
      <c r="G74" s="19"/>
      <c r="H74" s="20"/>
      <c r="I74" s="20"/>
      <c r="J74" s="20"/>
      <c r="K74" s="20"/>
      <c r="L74" s="20"/>
      <c r="M74" s="55"/>
      <c r="N74" s="26"/>
      <c r="O74" s="26"/>
      <c r="P74" s="26"/>
      <c r="Q74" s="26"/>
      <c r="R74" s="26"/>
      <c r="S74" s="26"/>
      <c r="T74" s="26"/>
      <c r="U74" s="26"/>
      <c r="V74" s="26"/>
      <c r="W74" s="26"/>
      <c r="X74" s="26"/>
      <c r="Y74" s="26"/>
      <c r="Z74" s="26"/>
    </row>
    <row r="75" spans="1:27" s="43" customFormat="1" hidden="1" x14ac:dyDescent="0.2">
      <c r="A75" s="22"/>
      <c r="B75" s="26"/>
      <c r="C75" s="22"/>
      <c r="D75" s="4"/>
      <c r="E75" s="5"/>
      <c r="F75" s="5"/>
      <c r="G75" s="5"/>
      <c r="H75" s="6"/>
      <c r="I75" s="6"/>
      <c r="J75" s="6"/>
      <c r="K75" s="6"/>
      <c r="L75" s="6"/>
      <c r="M75" s="38"/>
      <c r="N75" s="23"/>
      <c r="O75" s="23"/>
      <c r="P75" s="23"/>
      <c r="Q75" s="23"/>
      <c r="R75" s="23"/>
      <c r="S75" s="23"/>
      <c r="T75" s="23"/>
      <c r="U75" s="23"/>
      <c r="V75" s="23"/>
      <c r="W75" s="23"/>
      <c r="X75" s="23"/>
      <c r="Y75" s="23"/>
      <c r="Z75" s="23"/>
      <c r="AA75" s="26"/>
    </row>
    <row r="76" spans="1:27" s="23" customFormat="1" hidden="1" x14ac:dyDescent="0.2">
      <c r="A76" s="22"/>
      <c r="B76" s="26"/>
      <c r="C76" s="22"/>
      <c r="D76" s="4"/>
      <c r="E76" s="5"/>
      <c r="F76" s="5"/>
      <c r="G76" s="5"/>
      <c r="H76" s="6"/>
      <c r="I76" s="6"/>
      <c r="J76" s="6"/>
      <c r="K76" s="6"/>
      <c r="L76" s="6"/>
      <c r="M76" s="38"/>
      <c r="N76" s="45"/>
    </row>
    <row r="77" spans="1:27" s="23" customFormat="1" hidden="1" x14ac:dyDescent="0.2">
      <c r="A77" s="29"/>
      <c r="B77" s="28"/>
      <c r="C77" s="28"/>
      <c r="D77" s="13"/>
      <c r="E77" s="14"/>
      <c r="F77" s="14"/>
      <c r="G77" s="14"/>
      <c r="H77" s="15"/>
      <c r="I77" s="15"/>
      <c r="J77" s="15"/>
      <c r="K77" s="15"/>
      <c r="L77" s="15"/>
      <c r="M77" s="53"/>
      <c r="N77" s="22"/>
      <c r="O77" s="22"/>
      <c r="P77" s="22"/>
      <c r="Q77" s="22"/>
      <c r="R77" s="22"/>
      <c r="S77" s="22"/>
      <c r="T77" s="22"/>
      <c r="U77" s="22"/>
      <c r="V77" s="22"/>
      <c r="W77" s="22"/>
      <c r="X77" s="22"/>
      <c r="Y77" s="22"/>
      <c r="Z77" s="22"/>
    </row>
    <row r="78" spans="1:27" s="23" customFormat="1" hidden="1" x14ac:dyDescent="0.2">
      <c r="A78" s="33"/>
      <c r="B78" s="27">
        <v>2031</v>
      </c>
      <c r="C78" s="27"/>
      <c r="D78" s="1"/>
      <c r="E78" s="1"/>
      <c r="F78" s="1"/>
      <c r="G78" s="1"/>
      <c r="H78" s="90"/>
      <c r="I78" s="90"/>
      <c r="J78" s="90"/>
      <c r="K78" s="90"/>
      <c r="L78" s="1"/>
      <c r="M78" s="2"/>
      <c r="N78" s="22"/>
      <c r="O78" s="22"/>
      <c r="P78" s="22"/>
      <c r="Q78" s="22"/>
      <c r="R78" s="22"/>
      <c r="S78" s="22"/>
      <c r="T78" s="22"/>
      <c r="U78" s="22"/>
      <c r="V78" s="22"/>
      <c r="W78" s="22"/>
      <c r="X78" s="22"/>
      <c r="Y78" s="22"/>
      <c r="Z78" s="22"/>
    </row>
    <row r="79" spans="1:27" hidden="1" x14ac:dyDescent="0.2">
      <c r="A79" s="49"/>
      <c r="B79" s="25"/>
      <c r="C79" s="25"/>
      <c r="D79" s="50"/>
      <c r="E79" s="19"/>
      <c r="F79" s="19"/>
      <c r="G79" s="19"/>
      <c r="H79" s="20"/>
      <c r="I79" s="20"/>
      <c r="J79" s="20"/>
      <c r="K79" s="20"/>
      <c r="L79" s="20"/>
      <c r="M79" s="55"/>
    </row>
    <row r="80" spans="1:27" hidden="1" x14ac:dyDescent="0.2">
      <c r="A80" s="49"/>
      <c r="B80" s="25"/>
      <c r="C80" s="25"/>
      <c r="D80" s="50"/>
      <c r="E80" s="19"/>
      <c r="F80" s="19"/>
      <c r="G80" s="19"/>
      <c r="H80" s="20"/>
      <c r="I80" s="20"/>
      <c r="J80" s="20"/>
      <c r="K80" s="20"/>
      <c r="L80" s="20"/>
      <c r="M80" s="55"/>
      <c r="N80" s="30"/>
    </row>
    <row r="81" spans="1:14" hidden="1" x14ac:dyDescent="0.2">
      <c r="A81" s="49"/>
      <c r="B81" s="25"/>
      <c r="C81" s="25"/>
      <c r="D81" s="50"/>
      <c r="E81" s="19"/>
      <c r="F81" s="19"/>
      <c r="G81" s="19"/>
      <c r="H81" s="20"/>
      <c r="I81" s="20"/>
      <c r="J81" s="20"/>
      <c r="K81" s="20"/>
      <c r="L81" s="20"/>
      <c r="M81" s="55"/>
      <c r="N81" s="30"/>
    </row>
    <row r="82" spans="1:14" hidden="1" x14ac:dyDescent="0.2">
      <c r="A82" s="49"/>
      <c r="B82" s="25"/>
      <c r="C82" s="25"/>
      <c r="D82" s="50"/>
      <c r="E82" s="19"/>
      <c r="F82" s="19"/>
      <c r="G82" s="19"/>
      <c r="H82" s="20"/>
      <c r="I82" s="20"/>
      <c r="J82" s="20"/>
      <c r="K82" s="20"/>
      <c r="L82" s="20"/>
      <c r="M82" s="55"/>
    </row>
    <row r="83" spans="1:14" x14ac:dyDescent="0.2">
      <c r="A83" s="33"/>
      <c r="B83" s="27"/>
      <c r="C83" s="27"/>
      <c r="D83" s="1"/>
      <c r="E83" s="1"/>
      <c r="F83" s="1"/>
      <c r="G83" s="1"/>
      <c r="H83" s="90"/>
      <c r="I83" s="90"/>
      <c r="J83" s="90"/>
      <c r="K83" s="90"/>
      <c r="L83" s="1"/>
      <c r="M83" s="2"/>
    </row>
    <row r="84" spans="1:14" ht="15.75" x14ac:dyDescent="0.2">
      <c r="B84" s="94" t="s">
        <v>8</v>
      </c>
      <c r="C84" s="67"/>
      <c r="D84" s="101"/>
      <c r="E84" s="102"/>
      <c r="F84" s="105">
        <f>SUM(F37,F30,F15,F5,F4,F3,F31, F38,F22, F24,F25,F41)</f>
        <v>85127</v>
      </c>
      <c r="G84" s="105"/>
      <c r="H84" s="105"/>
      <c r="I84" s="105"/>
      <c r="J84" s="162">
        <f>SUM(J37,J30,J15,J5,J4,J3,J31, J38,J22, J24,J25,J41)</f>
        <v>545489.17999999993</v>
      </c>
      <c r="K84" s="162">
        <f>SUM(K37,K30,K15,K5,K4,K3,K31, K38,K22, K24,K25,K41)</f>
        <v>465533</v>
      </c>
      <c r="L84" s="162">
        <f>SUM(L37,L30,L15,L5,L4,L3,L31, L38,L22, L24,L25,L41)</f>
        <v>51621505.170000002</v>
      </c>
      <c r="M84" s="67"/>
    </row>
    <row r="85" spans="1:14" ht="15.75" x14ac:dyDescent="0.2">
      <c r="B85" s="95" t="s">
        <v>6</v>
      </c>
      <c r="C85" s="103"/>
      <c r="D85" s="65"/>
      <c r="E85" s="66"/>
      <c r="F85" s="106">
        <f>SUM(F33,F40,F45)</f>
        <v>34471</v>
      </c>
      <c r="G85" s="106"/>
      <c r="H85" s="106"/>
      <c r="I85" s="106"/>
      <c r="J85" s="163">
        <f t="shared" ref="J85:L85" si="0">SUM(J33,J40,J45)</f>
        <v>193277</v>
      </c>
      <c r="K85" s="163">
        <f t="shared" si="0"/>
        <v>187484</v>
      </c>
      <c r="L85" s="163">
        <f t="shared" si="0"/>
        <v>17805265</v>
      </c>
      <c r="M85" s="103"/>
    </row>
    <row r="86" spans="1:14" ht="15.75" x14ac:dyDescent="0.2">
      <c r="B86" s="96" t="s">
        <v>5</v>
      </c>
      <c r="C86" s="68"/>
      <c r="D86" s="104"/>
      <c r="E86" s="76"/>
      <c r="F86" s="107">
        <f>SUM(F16,F57,F17,F23,F29,F32,F39)</f>
        <v>47670</v>
      </c>
      <c r="G86" s="107"/>
      <c r="H86" s="108"/>
      <c r="I86" s="108"/>
      <c r="J86" s="108">
        <f>SUM(J16,J57,J17,J23,J29,J32,J39)</f>
        <v>182345</v>
      </c>
      <c r="K86" s="108">
        <f>SUM(K16,K57,K17,K23,K29,K32,K39)</f>
        <v>164300</v>
      </c>
      <c r="L86" s="108">
        <f>SUM(L16,L57,L17,L23,L29,L32,L39)</f>
        <v>21798272</v>
      </c>
      <c r="M86" s="75"/>
      <c r="N86" s="30"/>
    </row>
    <row r="87" spans="1:14" x14ac:dyDescent="0.2">
      <c r="F87" s="5"/>
      <c r="G87" s="5"/>
      <c r="H87" s="6"/>
      <c r="I87" s="6"/>
      <c r="J87" s="6"/>
      <c r="K87" s="6"/>
      <c r="L87" s="6"/>
      <c r="M87" s="41"/>
    </row>
    <row r="88" spans="1:14" ht="15.75" x14ac:dyDescent="0.2">
      <c r="A88" s="97"/>
      <c r="B88" s="97"/>
      <c r="C88" s="21"/>
      <c r="D88" s="21"/>
      <c r="E88" s="98"/>
      <c r="F88" s="99"/>
      <c r="G88" s="99"/>
      <c r="H88" s="100"/>
      <c r="I88" s="100"/>
      <c r="J88" s="100"/>
      <c r="K88" s="100"/>
      <c r="L88" s="100"/>
      <c r="M88" s="21"/>
    </row>
    <row r="91" spans="1:14" x14ac:dyDescent="0.2">
      <c r="N91" s="30"/>
    </row>
  </sheetData>
  <phoneticPr fontId="3" type="noConversion"/>
  <pageMargins left="0.7" right="0.7" top="0.75" bottom="0.75" header="0.3" footer="0.3"/>
  <pageSetup scale="56" fitToHeight="0" orientation="landscape" r:id="rId1"/>
  <headerFooter alignWithMargins="0">
    <oddHeader>&amp;C&amp;"Arial,Bold"&amp;14TOURISM MARKETING DISTRICT 
FUNDING TRACKING SHEET</oddHeader>
    <oddFooter xml:space="preserve">&amp;L&amp;P&amp;R&amp;D &amp;T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D128B-A82D-4758-B654-9251A782E560}">
  <sheetPr>
    <pageSetUpPr fitToPage="1"/>
  </sheetPr>
  <dimension ref="A1:S34"/>
  <sheetViews>
    <sheetView workbookViewId="0">
      <selection activeCell="B8" sqref="B8"/>
    </sheetView>
  </sheetViews>
  <sheetFormatPr defaultColWidth="9" defaultRowHeight="12.75" x14ac:dyDescent="0.2"/>
  <cols>
    <col min="1" max="1" width="9.5703125" style="164" customWidth="1"/>
    <col min="2" max="2" width="46.5703125" style="164" bestFit="1" customWidth="1"/>
    <col min="3" max="3" width="42.140625" style="164" customWidth="1"/>
    <col min="4" max="4" width="9.140625" style="164" customWidth="1"/>
    <col min="5" max="5" width="10.140625" style="164" customWidth="1"/>
    <col min="6" max="6" width="22.140625" style="164" bestFit="1" customWidth="1"/>
    <col min="7" max="7" width="12.7109375" style="164" bestFit="1" customWidth="1"/>
    <col min="8" max="8" width="11.140625" style="164" customWidth="1"/>
    <col min="9" max="9" width="15.140625" style="164" customWidth="1"/>
    <col min="10" max="16384" width="9" style="164"/>
  </cols>
  <sheetData>
    <row r="1" spans="1:19" s="170" customFormat="1" ht="15.75" x14ac:dyDescent="0.25">
      <c r="A1" s="165" t="s">
        <v>10</v>
      </c>
      <c r="B1" s="165" t="s">
        <v>82</v>
      </c>
      <c r="C1" s="165" t="s">
        <v>83</v>
      </c>
      <c r="D1" s="165" t="s">
        <v>84</v>
      </c>
      <c r="E1" s="165" t="s">
        <v>112</v>
      </c>
      <c r="F1" s="165" t="s">
        <v>115</v>
      </c>
      <c r="G1" s="165" t="s">
        <v>113</v>
      </c>
      <c r="H1" s="165" t="s">
        <v>85</v>
      </c>
      <c r="I1" s="165" t="s">
        <v>86</v>
      </c>
      <c r="J1" s="171"/>
      <c r="K1" s="171"/>
      <c r="L1" s="171"/>
      <c r="M1" s="171"/>
      <c r="N1" s="171"/>
      <c r="O1" s="171"/>
      <c r="P1" s="171"/>
      <c r="Q1" s="171"/>
      <c r="R1" s="171"/>
      <c r="S1" s="171"/>
    </row>
    <row r="2" spans="1:19" s="173" customFormat="1" x14ac:dyDescent="0.2">
      <c r="A2" s="174"/>
      <c r="B2" s="175">
        <v>2018</v>
      </c>
      <c r="C2" s="174"/>
      <c r="D2" s="174"/>
      <c r="E2" s="174"/>
      <c r="F2" s="174"/>
      <c r="G2" s="174"/>
      <c r="H2" s="174"/>
      <c r="I2" s="174"/>
      <c r="J2" s="172"/>
      <c r="K2" s="172"/>
      <c r="L2" s="172"/>
      <c r="M2" s="172"/>
      <c r="N2" s="172"/>
      <c r="O2" s="172"/>
      <c r="P2" s="172"/>
      <c r="Q2" s="172"/>
      <c r="R2" s="172"/>
      <c r="S2" s="172"/>
    </row>
    <row r="3" spans="1:19" s="169" customFormat="1" x14ac:dyDescent="0.2">
      <c r="A3" s="166">
        <v>55632</v>
      </c>
      <c r="B3" s="166" t="s">
        <v>110</v>
      </c>
      <c r="C3" s="166" t="s">
        <v>111</v>
      </c>
      <c r="D3" s="166" t="s">
        <v>88</v>
      </c>
      <c r="E3" s="167">
        <v>43579</v>
      </c>
      <c r="F3" s="166" t="s">
        <v>89</v>
      </c>
      <c r="G3" s="167">
        <v>43214</v>
      </c>
      <c r="H3" s="168">
        <v>30000</v>
      </c>
      <c r="I3" s="167">
        <v>43287</v>
      </c>
      <c r="J3" s="164"/>
      <c r="K3" s="164"/>
      <c r="L3" s="164"/>
      <c r="M3" s="164"/>
      <c r="N3" s="164"/>
      <c r="O3" s="164"/>
      <c r="P3" s="164"/>
      <c r="Q3" s="164"/>
      <c r="R3" s="164"/>
      <c r="S3" s="164"/>
    </row>
    <row r="4" spans="1:19" s="169" customFormat="1" x14ac:dyDescent="0.2">
      <c r="A4" s="174"/>
      <c r="B4" s="175">
        <v>2019</v>
      </c>
      <c r="C4" s="174"/>
      <c r="D4" s="174"/>
      <c r="E4" s="174"/>
      <c r="F4" s="174"/>
      <c r="G4" s="174"/>
      <c r="H4" s="174"/>
      <c r="I4" s="174"/>
      <c r="J4" s="164"/>
      <c r="K4" s="164"/>
      <c r="L4" s="164"/>
      <c r="M4" s="164"/>
      <c r="N4" s="164"/>
      <c r="O4" s="164"/>
      <c r="P4" s="164"/>
      <c r="Q4" s="164"/>
      <c r="R4" s="164"/>
      <c r="S4" s="164"/>
    </row>
    <row r="5" spans="1:19" x14ac:dyDescent="0.2">
      <c r="A5" s="166">
        <v>55456</v>
      </c>
      <c r="B5" s="166" t="s">
        <v>90</v>
      </c>
      <c r="C5" s="166" t="s">
        <v>91</v>
      </c>
      <c r="D5" s="166" t="s">
        <v>88</v>
      </c>
      <c r="E5" s="167">
        <v>45494</v>
      </c>
      <c r="F5" s="166" t="s">
        <v>89</v>
      </c>
      <c r="G5" s="167">
        <v>43404</v>
      </c>
      <c r="H5" s="168">
        <v>19021.39</v>
      </c>
      <c r="I5" s="167">
        <v>43413</v>
      </c>
    </row>
    <row r="6" spans="1:19" x14ac:dyDescent="0.2">
      <c r="A6" s="166">
        <v>55967</v>
      </c>
      <c r="B6" s="166" t="s">
        <v>21</v>
      </c>
      <c r="C6" s="166" t="s">
        <v>108</v>
      </c>
      <c r="D6" s="166" t="s">
        <v>88</v>
      </c>
      <c r="E6" s="167">
        <v>43695</v>
      </c>
      <c r="F6" s="166" t="s">
        <v>89</v>
      </c>
      <c r="G6" s="167">
        <v>43319</v>
      </c>
      <c r="H6" s="168">
        <v>30000</v>
      </c>
      <c r="I6" s="167">
        <v>43497</v>
      </c>
    </row>
    <row r="7" spans="1:19" x14ac:dyDescent="0.2">
      <c r="A7" s="166">
        <v>57383</v>
      </c>
      <c r="B7" s="166" t="s">
        <v>95</v>
      </c>
      <c r="C7" s="166" t="s">
        <v>96</v>
      </c>
      <c r="D7" s="166" t="s">
        <v>88</v>
      </c>
      <c r="E7" s="167">
        <v>45124</v>
      </c>
      <c r="F7" s="166" t="s">
        <v>89</v>
      </c>
      <c r="G7" s="167">
        <v>43454</v>
      </c>
      <c r="H7" s="168">
        <v>11458.38</v>
      </c>
      <c r="I7" s="167">
        <v>43577</v>
      </c>
    </row>
    <row r="8" spans="1:19" x14ac:dyDescent="0.2">
      <c r="A8" s="166">
        <v>52971</v>
      </c>
      <c r="B8" s="166" t="s">
        <v>103</v>
      </c>
      <c r="C8" s="166" t="s">
        <v>104</v>
      </c>
      <c r="D8" s="166" t="s">
        <v>88</v>
      </c>
      <c r="E8" s="167">
        <v>45156</v>
      </c>
      <c r="F8" s="166" t="s">
        <v>89</v>
      </c>
      <c r="G8" s="167">
        <v>43454</v>
      </c>
      <c r="H8" s="168">
        <v>18333.41</v>
      </c>
      <c r="I8" s="167">
        <v>43647</v>
      </c>
    </row>
    <row r="9" spans="1:19" x14ac:dyDescent="0.2">
      <c r="A9" s="166">
        <v>49252</v>
      </c>
      <c r="B9" s="166" t="s">
        <v>109</v>
      </c>
      <c r="C9" s="166" t="s">
        <v>98</v>
      </c>
      <c r="D9" s="166" t="s">
        <v>88</v>
      </c>
      <c r="E9" s="167">
        <v>43739</v>
      </c>
      <c r="F9" s="166" t="s">
        <v>89</v>
      </c>
      <c r="G9" s="167">
        <v>43357</v>
      </c>
      <c r="H9" s="168">
        <v>5000</v>
      </c>
      <c r="I9" s="167">
        <v>43678</v>
      </c>
    </row>
    <row r="10" spans="1:19" s="169" customFormat="1" x14ac:dyDescent="0.2">
      <c r="A10" s="174"/>
      <c r="B10" s="175">
        <v>2020</v>
      </c>
      <c r="C10" s="174"/>
      <c r="D10" s="174"/>
      <c r="E10" s="174"/>
      <c r="F10" s="174"/>
      <c r="G10" s="174"/>
      <c r="H10" s="174"/>
      <c r="I10" s="174"/>
      <c r="J10" s="164"/>
      <c r="K10" s="164"/>
      <c r="L10" s="164"/>
      <c r="M10" s="164"/>
      <c r="N10" s="164"/>
      <c r="O10" s="164"/>
      <c r="P10" s="164"/>
      <c r="Q10" s="164"/>
      <c r="R10" s="164"/>
      <c r="S10" s="164"/>
    </row>
    <row r="11" spans="1:19" s="169" customFormat="1" x14ac:dyDescent="0.2">
      <c r="A11" s="174"/>
      <c r="B11" s="175">
        <v>2021</v>
      </c>
      <c r="C11" s="174"/>
      <c r="D11" s="174"/>
      <c r="E11" s="174"/>
      <c r="F11" s="174"/>
      <c r="G11" s="174"/>
      <c r="H11" s="174"/>
      <c r="I11" s="174"/>
      <c r="J11" s="164"/>
      <c r="K11" s="164"/>
      <c r="L11" s="164"/>
      <c r="M11" s="164"/>
      <c r="N11" s="164"/>
      <c r="O11" s="164"/>
      <c r="P11" s="164"/>
      <c r="Q11" s="164"/>
      <c r="R11" s="164"/>
      <c r="S11" s="164"/>
    </row>
    <row r="12" spans="1:19" x14ac:dyDescent="0.2">
      <c r="A12" s="166">
        <v>49868</v>
      </c>
      <c r="B12" s="166" t="s">
        <v>97</v>
      </c>
      <c r="C12" s="166" t="s">
        <v>98</v>
      </c>
      <c r="D12" s="166" t="s">
        <v>88</v>
      </c>
      <c r="E12" s="167">
        <v>44467</v>
      </c>
      <c r="F12" s="166" t="s">
        <v>89</v>
      </c>
      <c r="G12" s="167">
        <v>43357</v>
      </c>
      <c r="H12" s="168">
        <v>20000</v>
      </c>
      <c r="I12" s="167">
        <v>44440</v>
      </c>
    </row>
    <row r="13" spans="1:19" s="169" customFormat="1" x14ac:dyDescent="0.2">
      <c r="A13" s="174"/>
      <c r="B13" s="175">
        <v>2022</v>
      </c>
      <c r="C13" s="174"/>
      <c r="D13" s="174"/>
      <c r="E13" s="174"/>
      <c r="F13" s="174"/>
      <c r="G13" s="174"/>
      <c r="H13" s="174"/>
      <c r="I13" s="174"/>
      <c r="J13" s="164"/>
      <c r="K13" s="164"/>
      <c r="L13" s="164"/>
      <c r="M13" s="164"/>
      <c r="N13" s="164"/>
      <c r="O13" s="164"/>
      <c r="P13" s="164"/>
      <c r="Q13" s="164"/>
      <c r="R13" s="164"/>
      <c r="S13" s="164"/>
    </row>
    <row r="14" spans="1:19" x14ac:dyDescent="0.2">
      <c r="A14" s="166">
        <v>57383</v>
      </c>
      <c r="B14" s="166" t="s">
        <v>95</v>
      </c>
      <c r="C14" s="166" t="s">
        <v>96</v>
      </c>
      <c r="D14" s="166" t="s">
        <v>88</v>
      </c>
      <c r="E14" s="167">
        <v>45124</v>
      </c>
      <c r="F14" s="166" t="s">
        <v>89</v>
      </c>
      <c r="G14" s="167">
        <v>43454</v>
      </c>
      <c r="H14" s="168">
        <v>38958.49</v>
      </c>
      <c r="I14" s="167">
        <v>44562</v>
      </c>
    </row>
    <row r="15" spans="1:19" x14ac:dyDescent="0.2">
      <c r="A15" s="166">
        <v>52971</v>
      </c>
      <c r="B15" s="166" t="s">
        <v>103</v>
      </c>
      <c r="C15" s="166" t="s">
        <v>104</v>
      </c>
      <c r="D15" s="166" t="s">
        <v>88</v>
      </c>
      <c r="E15" s="167">
        <v>45156</v>
      </c>
      <c r="F15" s="166" t="s">
        <v>89</v>
      </c>
      <c r="G15" s="167">
        <v>43454</v>
      </c>
      <c r="H15" s="168">
        <v>55000.2</v>
      </c>
      <c r="I15" s="167">
        <v>44607</v>
      </c>
    </row>
    <row r="16" spans="1:19" x14ac:dyDescent="0.2">
      <c r="A16" s="166">
        <v>54850</v>
      </c>
      <c r="B16" s="166" t="s">
        <v>87</v>
      </c>
      <c r="C16" s="166" t="s">
        <v>45</v>
      </c>
      <c r="D16" s="166" t="s">
        <v>88</v>
      </c>
      <c r="E16" s="167">
        <v>44663</v>
      </c>
      <c r="F16" s="166" t="s">
        <v>89</v>
      </c>
      <c r="G16" s="167">
        <v>43377</v>
      </c>
      <c r="H16" s="168">
        <v>12500</v>
      </c>
      <c r="I16" s="167">
        <v>44621</v>
      </c>
    </row>
    <row r="17" spans="1:19" x14ac:dyDescent="0.2">
      <c r="A17" s="166">
        <v>49869</v>
      </c>
      <c r="B17" s="166" t="s">
        <v>99</v>
      </c>
      <c r="C17" s="166" t="s">
        <v>98</v>
      </c>
      <c r="D17" s="166" t="s">
        <v>88</v>
      </c>
      <c r="E17" s="167">
        <v>44826</v>
      </c>
      <c r="F17" s="166" t="s">
        <v>89</v>
      </c>
      <c r="G17" s="167">
        <v>44324</v>
      </c>
      <c r="H17" s="168">
        <v>12500</v>
      </c>
      <c r="I17" s="167">
        <v>44774</v>
      </c>
    </row>
    <row r="18" spans="1:19" s="169" customFormat="1" x14ac:dyDescent="0.2">
      <c r="A18" s="174"/>
      <c r="B18" s="175">
        <v>2023</v>
      </c>
      <c r="C18" s="174"/>
      <c r="D18" s="174"/>
      <c r="E18" s="174"/>
      <c r="F18" s="174"/>
      <c r="G18" s="174"/>
      <c r="H18" s="174"/>
      <c r="I18" s="174"/>
      <c r="J18" s="164"/>
      <c r="K18" s="164"/>
      <c r="L18" s="164"/>
      <c r="M18" s="164"/>
      <c r="N18" s="164"/>
      <c r="O18" s="164"/>
      <c r="P18" s="164"/>
      <c r="Q18" s="164"/>
      <c r="R18" s="164"/>
      <c r="S18" s="164"/>
    </row>
    <row r="19" spans="1:19" x14ac:dyDescent="0.2">
      <c r="A19" s="166">
        <v>63351</v>
      </c>
      <c r="B19" s="166" t="s">
        <v>107</v>
      </c>
      <c r="C19" s="166" t="s">
        <v>58</v>
      </c>
      <c r="D19" s="166" t="s">
        <v>101</v>
      </c>
      <c r="E19" s="167">
        <v>44852</v>
      </c>
      <c r="F19" s="166" t="s">
        <v>89</v>
      </c>
      <c r="G19" s="167">
        <v>44324</v>
      </c>
      <c r="H19" s="168">
        <v>6000</v>
      </c>
      <c r="I19" s="167">
        <v>44835</v>
      </c>
    </row>
    <row r="20" spans="1:19" x14ac:dyDescent="0.2">
      <c r="A20" s="166">
        <v>57383</v>
      </c>
      <c r="B20" s="166" t="s">
        <v>95</v>
      </c>
      <c r="C20" s="166" t="s">
        <v>96</v>
      </c>
      <c r="D20" s="166" t="s">
        <v>88</v>
      </c>
      <c r="E20" s="167">
        <v>45124</v>
      </c>
      <c r="F20" s="166" t="s">
        <v>89</v>
      </c>
      <c r="G20" s="167">
        <v>43454</v>
      </c>
      <c r="H20" s="168">
        <v>37812.660000000003</v>
      </c>
      <c r="I20" s="167">
        <v>44927</v>
      </c>
    </row>
    <row r="21" spans="1:19" x14ac:dyDescent="0.2">
      <c r="A21" s="166">
        <v>55456</v>
      </c>
      <c r="B21" s="166" t="s">
        <v>90</v>
      </c>
      <c r="C21" s="166" t="s">
        <v>91</v>
      </c>
      <c r="D21" s="166" t="s">
        <v>88</v>
      </c>
      <c r="E21" s="167">
        <v>45494</v>
      </c>
      <c r="F21" s="166" t="s">
        <v>89</v>
      </c>
      <c r="G21" s="167">
        <v>43404</v>
      </c>
      <c r="H21" s="168">
        <v>57064.17</v>
      </c>
      <c r="I21" s="167">
        <v>44952</v>
      </c>
    </row>
    <row r="22" spans="1:19" x14ac:dyDescent="0.2">
      <c r="A22" s="166">
        <v>52971</v>
      </c>
      <c r="B22" s="166" t="s">
        <v>103</v>
      </c>
      <c r="C22" s="166" t="s">
        <v>104</v>
      </c>
      <c r="D22" s="166" t="s">
        <v>88</v>
      </c>
      <c r="E22" s="167">
        <v>45156</v>
      </c>
      <c r="F22" s="166" t="s">
        <v>89</v>
      </c>
      <c r="G22" s="167">
        <v>43454</v>
      </c>
      <c r="H22" s="168">
        <v>55000.2</v>
      </c>
      <c r="I22" s="167">
        <v>44958</v>
      </c>
    </row>
    <row r="23" spans="1:19" x14ac:dyDescent="0.2">
      <c r="A23" s="166">
        <v>57383</v>
      </c>
      <c r="B23" s="166" t="s">
        <v>95</v>
      </c>
      <c r="C23" s="166" t="s">
        <v>96</v>
      </c>
      <c r="D23" s="166" t="s">
        <v>88</v>
      </c>
      <c r="E23" s="167">
        <v>45124</v>
      </c>
      <c r="F23" s="166" t="s">
        <v>89</v>
      </c>
      <c r="G23" s="167">
        <v>43454</v>
      </c>
      <c r="H23" s="168">
        <v>37812.65</v>
      </c>
      <c r="I23" s="167">
        <v>45068</v>
      </c>
    </row>
    <row r="24" spans="1:19" x14ac:dyDescent="0.2">
      <c r="A24" s="166">
        <v>52971</v>
      </c>
      <c r="B24" s="166" t="s">
        <v>103</v>
      </c>
      <c r="C24" s="166" t="s">
        <v>104</v>
      </c>
      <c r="D24" s="166" t="s">
        <v>88</v>
      </c>
      <c r="E24" s="167">
        <v>45156</v>
      </c>
      <c r="F24" s="166" t="s">
        <v>89</v>
      </c>
      <c r="G24" s="167">
        <v>43454</v>
      </c>
      <c r="H24" s="168">
        <v>55000.2</v>
      </c>
      <c r="I24" s="167">
        <v>45078</v>
      </c>
    </row>
    <row r="25" spans="1:19" x14ac:dyDescent="0.2">
      <c r="A25" s="166">
        <v>60390</v>
      </c>
      <c r="B25" s="166" t="s">
        <v>100</v>
      </c>
      <c r="C25" s="166" t="s">
        <v>98</v>
      </c>
      <c r="D25" s="166" t="s">
        <v>101</v>
      </c>
      <c r="E25" s="167">
        <v>45202</v>
      </c>
      <c r="F25" s="166" t="s">
        <v>89</v>
      </c>
      <c r="G25" s="167">
        <v>43672</v>
      </c>
      <c r="H25" s="168">
        <v>15000</v>
      </c>
      <c r="I25" s="167">
        <v>45139</v>
      </c>
    </row>
    <row r="26" spans="1:19" s="169" customFormat="1" x14ac:dyDescent="0.2">
      <c r="A26" s="174"/>
      <c r="B26" s="175">
        <v>2024</v>
      </c>
      <c r="C26" s="174"/>
      <c r="D26" s="174"/>
      <c r="E26" s="174"/>
      <c r="F26" s="174"/>
      <c r="G26" s="174"/>
      <c r="H26" s="174"/>
      <c r="I26" s="174"/>
      <c r="J26" s="164"/>
      <c r="K26" s="164"/>
      <c r="L26" s="164"/>
      <c r="M26" s="164"/>
      <c r="N26" s="164"/>
      <c r="O26" s="164"/>
      <c r="P26" s="164"/>
      <c r="Q26" s="164"/>
      <c r="R26" s="164"/>
      <c r="S26" s="164"/>
    </row>
    <row r="27" spans="1:19" x14ac:dyDescent="0.2">
      <c r="A27" s="166">
        <v>55456</v>
      </c>
      <c r="B27" s="166" t="s">
        <v>90</v>
      </c>
      <c r="C27" s="166" t="s">
        <v>91</v>
      </c>
      <c r="D27" s="166" t="s">
        <v>88</v>
      </c>
      <c r="E27" s="167">
        <v>45494</v>
      </c>
      <c r="F27" s="166" t="s">
        <v>89</v>
      </c>
      <c r="G27" s="167">
        <v>43461</v>
      </c>
      <c r="H27" s="168">
        <v>19021.39</v>
      </c>
      <c r="I27" s="167">
        <v>45313</v>
      </c>
    </row>
    <row r="28" spans="1:19" x14ac:dyDescent="0.2">
      <c r="A28" s="166">
        <v>57540</v>
      </c>
      <c r="B28" s="166" t="s">
        <v>105</v>
      </c>
      <c r="C28" s="166" t="s">
        <v>106</v>
      </c>
      <c r="D28" s="166" t="s">
        <v>88</v>
      </c>
      <c r="E28" s="167">
        <v>45371</v>
      </c>
      <c r="F28" s="166" t="s">
        <v>89</v>
      </c>
      <c r="G28" s="167">
        <v>43517</v>
      </c>
      <c r="H28" s="168">
        <v>15000</v>
      </c>
      <c r="I28" s="167">
        <v>45376</v>
      </c>
    </row>
    <row r="29" spans="1:19" x14ac:dyDescent="0.2">
      <c r="A29" s="166">
        <v>60391</v>
      </c>
      <c r="B29" s="166" t="s">
        <v>102</v>
      </c>
      <c r="C29" s="166" t="s">
        <v>98</v>
      </c>
      <c r="D29" s="166" t="s">
        <v>101</v>
      </c>
      <c r="E29" s="167">
        <v>45566</v>
      </c>
      <c r="F29" s="166" t="s">
        <v>89</v>
      </c>
      <c r="G29" s="167">
        <v>43672</v>
      </c>
      <c r="H29" s="168">
        <v>17500</v>
      </c>
      <c r="I29" s="167">
        <v>45505</v>
      </c>
    </row>
    <row r="30" spans="1:19" x14ac:dyDescent="0.2">
      <c r="A30" s="166">
        <v>63354</v>
      </c>
      <c r="B30" s="166" t="s">
        <v>92</v>
      </c>
      <c r="C30" s="166" t="s">
        <v>93</v>
      </c>
      <c r="D30" s="166" t="s">
        <v>94</v>
      </c>
      <c r="E30" s="167">
        <v>45515</v>
      </c>
      <c r="F30" s="166" t="s">
        <v>89</v>
      </c>
      <c r="G30" s="167">
        <v>44032</v>
      </c>
      <c r="H30" s="168">
        <v>10000</v>
      </c>
      <c r="I30" s="167">
        <v>45505</v>
      </c>
    </row>
    <row r="31" spans="1:19" x14ac:dyDescent="0.2">
      <c r="A31" s="166">
        <v>60333</v>
      </c>
      <c r="B31" s="166" t="s">
        <v>114</v>
      </c>
      <c r="C31" s="166" t="s">
        <v>67</v>
      </c>
      <c r="D31" s="166" t="s">
        <v>101</v>
      </c>
      <c r="E31" s="167">
        <v>45891</v>
      </c>
      <c r="F31" s="166" t="s">
        <v>89</v>
      </c>
      <c r="G31" s="167">
        <v>44281</v>
      </c>
      <c r="H31" s="168">
        <v>53592.84</v>
      </c>
      <c r="I31" s="167">
        <v>45523</v>
      </c>
    </row>
    <row r="32" spans="1:19" s="169" customFormat="1" x14ac:dyDescent="0.2">
      <c r="A32" s="174"/>
      <c r="B32" s="175">
        <v>2025</v>
      </c>
      <c r="C32" s="174"/>
      <c r="D32" s="174"/>
      <c r="E32" s="174"/>
      <c r="F32" s="174"/>
      <c r="G32" s="174"/>
      <c r="H32" s="174"/>
      <c r="I32" s="174"/>
      <c r="J32" s="164"/>
      <c r="K32" s="164"/>
      <c r="L32" s="164"/>
      <c r="M32" s="164"/>
      <c r="N32" s="164"/>
      <c r="O32" s="164"/>
      <c r="P32" s="164"/>
      <c r="Q32" s="164"/>
      <c r="R32" s="164"/>
      <c r="S32" s="164"/>
    </row>
    <row r="33" spans="1:9" x14ac:dyDescent="0.2">
      <c r="A33" s="166">
        <v>60333</v>
      </c>
      <c r="B33" s="166" t="s">
        <v>114</v>
      </c>
      <c r="C33" s="166" t="s">
        <v>67</v>
      </c>
      <c r="D33" s="166" t="s">
        <v>101</v>
      </c>
      <c r="E33" s="167">
        <v>45891</v>
      </c>
      <c r="F33" s="166" t="s">
        <v>89</v>
      </c>
      <c r="G33" s="167">
        <v>44281</v>
      </c>
      <c r="H33" s="168">
        <v>53592.84</v>
      </c>
      <c r="I33" s="167">
        <v>45705</v>
      </c>
    </row>
    <row r="34" spans="1:9" x14ac:dyDescent="0.2">
      <c r="A34" s="166">
        <v>60333</v>
      </c>
      <c r="B34" s="166" t="s">
        <v>114</v>
      </c>
      <c r="C34" s="166" t="s">
        <v>67</v>
      </c>
      <c r="D34" s="166" t="s">
        <v>101</v>
      </c>
      <c r="E34" s="167">
        <v>45891</v>
      </c>
      <c r="F34" s="166" t="s">
        <v>89</v>
      </c>
      <c r="G34" s="167">
        <v>44281</v>
      </c>
      <c r="H34" s="168">
        <v>53592.84</v>
      </c>
      <c r="I34" s="167">
        <v>45929</v>
      </c>
    </row>
  </sheetData>
  <sortState xmlns:xlrd2="http://schemas.microsoft.com/office/spreadsheetml/2017/richdata2" ref="A2:I34">
    <sortCondition ref="I3:I34"/>
  </sortState>
  <pageMargins left="0.7" right="0.7" top="0.75" bottom="0.75" header="0.3" footer="0.3"/>
  <pageSetup scale="6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Event Date</vt:lpstr>
      <vt:lpstr>Pay Date</vt:lpstr>
      <vt:lpstr>'Event Date'!Print_Area</vt:lpstr>
      <vt:lpstr>'Pay Date'!Print_Area</vt:lpstr>
      <vt:lpstr>'Event Date'!Print_Titles</vt:lpstr>
    </vt:vector>
  </TitlesOfParts>
  <Company>City of Tampa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CC85</dc:creator>
  <cp:lastModifiedBy>Bob Morrison</cp:lastModifiedBy>
  <cp:lastPrinted>2021-07-07T20:05:22Z</cp:lastPrinted>
  <dcterms:created xsi:type="dcterms:W3CDTF">2009-03-04T15:52:40Z</dcterms:created>
  <dcterms:modified xsi:type="dcterms:W3CDTF">2023-06-22T02:11:46Z</dcterms:modified>
</cp:coreProperties>
</file>